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990728\Desktop\"/>
    </mc:Choice>
  </mc:AlternateContent>
  <bookViews>
    <workbookView xWindow="0" yWindow="0" windowWidth="15975" windowHeight="7095"/>
  </bookViews>
  <sheets>
    <sheet name="1-2-3 " sheetId="1" r:id="rId1"/>
  </sheets>
  <externalReferences>
    <externalReference r:id="rId2"/>
  </externalReferences>
  <definedNames>
    <definedName name="____pf21">#REF!</definedName>
    <definedName name="___pf21">#REF!</definedName>
    <definedName name="__pf21">#REF!</definedName>
    <definedName name="_１">#REF!</definedName>
    <definedName name="_２">#REF!</definedName>
    <definedName name="_３">#REF!</definedName>
    <definedName name="_Fill" hidden="1">#REF!</definedName>
    <definedName name="_pf21" localSheetId="0">#REF!</definedName>
    <definedName name="_pf21">#REF!</definedName>
    <definedName name="\p">#N/A</definedName>
    <definedName name="\s">#N/A</definedName>
    <definedName name="code" localSheetId="0">#REF!</definedName>
    <definedName name="code">#REF!</definedName>
    <definedName name="Data" localSheetId="0">#REF!</definedName>
    <definedName name="Data">#REF!</definedName>
    <definedName name="DataEnd">#REF!</definedName>
    <definedName name="Hyousoku">#REF!</definedName>
    <definedName name="HyousokuArea">#REF!</definedName>
    <definedName name="HyousokuEnd">#REF!</definedName>
    <definedName name="Hyoutou">#REF!</definedName>
    <definedName name="NAME_出力域">#REF!</definedName>
    <definedName name="P_見積額">#REF!</definedName>
    <definedName name="_xlnm.Print_Area" localSheetId="0">'1-2-3 '!$B$1:$T$492</definedName>
    <definedName name="Print_Area_MI" localSheetId="0">#REF!</definedName>
    <definedName name="Print_Area_MI">#REF!</definedName>
    <definedName name="_xlnm.Print_Titles" localSheetId="0">'1-2-3 '!$1:$4</definedName>
    <definedName name="Rangai" localSheetId="0">#REF!</definedName>
    <definedName name="Rangai">#REF!</definedName>
    <definedName name="Rangai0" localSheetId="0">#REF!</definedName>
    <definedName name="Rangai0">#REF!</definedName>
    <definedName name="RangaiEng" localSheetId="0">#REF!</definedName>
    <definedName name="RangaiEng">#REF!</definedName>
    <definedName name="Title">#REF!</definedName>
    <definedName name="TitleEnglish">#REF!</definedName>
    <definedName name="マクロ">#N/A</definedName>
    <definedName name="ﾗﾝｸﾏｽﾀ">#REF!</definedName>
    <definedName name="河原町">#REF!</definedName>
    <definedName name="確認">#N/A</definedName>
    <definedName name="構成比">#REF!</definedName>
    <definedName name="作業ﾏｽﾀ">#REF!</definedName>
    <definedName name="市街化区域外">#REF!</definedName>
    <definedName name="市町順位">#REF!</definedName>
    <definedName name="市町村">#REF!</definedName>
    <definedName name="表">#N/A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487" i="1" l="1"/>
  <c r="R487" i="1" s="1"/>
  <c r="K487" i="1"/>
  <c r="M487" i="1" s="1"/>
  <c r="G487" i="1"/>
  <c r="I487" i="1" s="1"/>
  <c r="E487" i="1"/>
  <c r="D487" i="1"/>
  <c r="H487" i="1" s="1"/>
  <c r="R486" i="1"/>
  <c r="P486" i="1"/>
  <c r="Q486" i="1" s="1"/>
  <c r="S486" i="1" s="1"/>
  <c r="N486" i="1"/>
  <c r="M486" i="1"/>
  <c r="L486" i="1"/>
  <c r="J486" i="1"/>
  <c r="I486" i="1"/>
  <c r="H486" i="1"/>
  <c r="F486" i="1"/>
  <c r="R485" i="1"/>
  <c r="P485" i="1"/>
  <c r="Q485" i="1" s="1"/>
  <c r="S485" i="1" s="1"/>
  <c r="N485" i="1"/>
  <c r="M485" i="1"/>
  <c r="L485" i="1"/>
  <c r="I485" i="1"/>
  <c r="H485" i="1"/>
  <c r="J485" i="1" s="1"/>
  <c r="F485" i="1"/>
  <c r="R484" i="1"/>
  <c r="Q484" i="1"/>
  <c r="S484" i="1" s="1"/>
  <c r="P484" i="1"/>
  <c r="M484" i="1"/>
  <c r="L484" i="1"/>
  <c r="N484" i="1" s="1"/>
  <c r="I484" i="1"/>
  <c r="H484" i="1"/>
  <c r="J484" i="1" s="1"/>
  <c r="F484" i="1"/>
  <c r="R483" i="1"/>
  <c r="Q483" i="1"/>
  <c r="S483" i="1" s="1"/>
  <c r="P483" i="1"/>
  <c r="M483" i="1"/>
  <c r="L483" i="1"/>
  <c r="N483" i="1" s="1"/>
  <c r="I483" i="1"/>
  <c r="H483" i="1"/>
  <c r="F483" i="1"/>
  <c r="J483" i="1" s="1"/>
  <c r="R482" i="1"/>
  <c r="P482" i="1"/>
  <c r="Q482" i="1" s="1"/>
  <c r="S482" i="1" s="1"/>
  <c r="N482" i="1"/>
  <c r="M482" i="1"/>
  <c r="L482" i="1"/>
  <c r="J482" i="1"/>
  <c r="I482" i="1"/>
  <c r="H482" i="1"/>
  <c r="F482" i="1"/>
  <c r="S481" i="1"/>
  <c r="R481" i="1"/>
  <c r="P481" i="1"/>
  <c r="Q481" i="1" s="1"/>
  <c r="N481" i="1"/>
  <c r="M481" i="1"/>
  <c r="L481" i="1"/>
  <c r="I481" i="1"/>
  <c r="H481" i="1"/>
  <c r="J481" i="1" s="1"/>
  <c r="F481" i="1"/>
  <c r="R480" i="1"/>
  <c r="Q480" i="1"/>
  <c r="S480" i="1" s="1"/>
  <c r="P480" i="1"/>
  <c r="M480" i="1"/>
  <c r="L480" i="1"/>
  <c r="I480" i="1"/>
  <c r="H480" i="1"/>
  <c r="J480" i="1" s="1"/>
  <c r="F480" i="1"/>
  <c r="R479" i="1"/>
  <c r="Q479" i="1"/>
  <c r="S479" i="1" s="1"/>
  <c r="P479" i="1"/>
  <c r="M479" i="1"/>
  <c r="L479" i="1"/>
  <c r="N479" i="1" s="1"/>
  <c r="I479" i="1"/>
  <c r="H479" i="1"/>
  <c r="F479" i="1"/>
  <c r="J479" i="1" s="1"/>
  <c r="R478" i="1"/>
  <c r="P478" i="1"/>
  <c r="Q478" i="1" s="1"/>
  <c r="S478" i="1" s="1"/>
  <c r="N478" i="1"/>
  <c r="M478" i="1"/>
  <c r="L478" i="1"/>
  <c r="J478" i="1"/>
  <c r="I478" i="1"/>
  <c r="H478" i="1"/>
  <c r="F478" i="1"/>
  <c r="R477" i="1"/>
  <c r="P477" i="1"/>
  <c r="Q477" i="1" s="1"/>
  <c r="S477" i="1" s="1"/>
  <c r="N477" i="1"/>
  <c r="M477" i="1"/>
  <c r="L477" i="1"/>
  <c r="I477" i="1"/>
  <c r="H477" i="1"/>
  <c r="J477" i="1" s="1"/>
  <c r="F477" i="1"/>
  <c r="R476" i="1"/>
  <c r="Q476" i="1"/>
  <c r="S476" i="1" s="1"/>
  <c r="P476" i="1"/>
  <c r="M476" i="1"/>
  <c r="L476" i="1"/>
  <c r="N476" i="1" s="1"/>
  <c r="I476" i="1"/>
  <c r="H476" i="1"/>
  <c r="J476" i="1" s="1"/>
  <c r="F476" i="1"/>
  <c r="R475" i="1"/>
  <c r="Q475" i="1"/>
  <c r="S475" i="1" s="1"/>
  <c r="P475" i="1"/>
  <c r="M475" i="1"/>
  <c r="L475" i="1"/>
  <c r="N475" i="1" s="1"/>
  <c r="I475" i="1"/>
  <c r="H475" i="1"/>
  <c r="F475" i="1"/>
  <c r="J475" i="1" s="1"/>
  <c r="R474" i="1"/>
  <c r="P474" i="1"/>
  <c r="Q474" i="1" s="1"/>
  <c r="S474" i="1" s="1"/>
  <c r="N474" i="1"/>
  <c r="M474" i="1"/>
  <c r="L474" i="1"/>
  <c r="J474" i="1"/>
  <c r="I474" i="1"/>
  <c r="H474" i="1"/>
  <c r="F474" i="1"/>
  <c r="S473" i="1"/>
  <c r="R473" i="1"/>
  <c r="P473" i="1"/>
  <c r="Q473" i="1" s="1"/>
  <c r="N473" i="1"/>
  <c r="M473" i="1"/>
  <c r="L473" i="1"/>
  <c r="I473" i="1"/>
  <c r="H473" i="1"/>
  <c r="J473" i="1" s="1"/>
  <c r="F473" i="1"/>
  <c r="R472" i="1"/>
  <c r="Q472" i="1"/>
  <c r="S472" i="1" s="1"/>
  <c r="P472" i="1"/>
  <c r="M472" i="1"/>
  <c r="L472" i="1"/>
  <c r="I472" i="1"/>
  <c r="H472" i="1"/>
  <c r="J472" i="1" s="1"/>
  <c r="F472" i="1"/>
  <c r="R471" i="1"/>
  <c r="Q471" i="1"/>
  <c r="S471" i="1" s="1"/>
  <c r="P471" i="1"/>
  <c r="M471" i="1"/>
  <c r="L471" i="1"/>
  <c r="N471" i="1" s="1"/>
  <c r="I471" i="1"/>
  <c r="H471" i="1"/>
  <c r="F471" i="1"/>
  <c r="J471" i="1" s="1"/>
  <c r="R470" i="1"/>
  <c r="P470" i="1"/>
  <c r="Q470" i="1" s="1"/>
  <c r="S470" i="1" s="1"/>
  <c r="N470" i="1"/>
  <c r="M470" i="1"/>
  <c r="L470" i="1"/>
  <c r="J470" i="1"/>
  <c r="I470" i="1"/>
  <c r="H470" i="1"/>
  <c r="F470" i="1"/>
  <c r="R469" i="1"/>
  <c r="P469" i="1"/>
  <c r="Q469" i="1" s="1"/>
  <c r="S469" i="1" s="1"/>
  <c r="N469" i="1"/>
  <c r="M469" i="1"/>
  <c r="L469" i="1"/>
  <c r="I469" i="1"/>
  <c r="H469" i="1"/>
  <c r="J469" i="1" s="1"/>
  <c r="F469" i="1"/>
  <c r="R468" i="1"/>
  <c r="Q468" i="1"/>
  <c r="S468" i="1" s="1"/>
  <c r="P468" i="1"/>
  <c r="M468" i="1"/>
  <c r="L468" i="1"/>
  <c r="N468" i="1" s="1"/>
  <c r="I468" i="1"/>
  <c r="H468" i="1"/>
  <c r="J468" i="1" s="1"/>
  <c r="F468" i="1"/>
  <c r="R467" i="1"/>
  <c r="Q467" i="1"/>
  <c r="P467" i="1"/>
  <c r="M467" i="1"/>
  <c r="L467" i="1"/>
  <c r="N467" i="1" s="1"/>
  <c r="I467" i="1"/>
  <c r="H467" i="1"/>
  <c r="F467" i="1"/>
  <c r="J467" i="1" s="1"/>
  <c r="R466" i="1"/>
  <c r="P466" i="1"/>
  <c r="Q466" i="1" s="1"/>
  <c r="S466" i="1" s="1"/>
  <c r="N466" i="1"/>
  <c r="M466" i="1"/>
  <c r="L466" i="1"/>
  <c r="J466" i="1"/>
  <c r="I466" i="1"/>
  <c r="H466" i="1"/>
  <c r="F466" i="1"/>
  <c r="S465" i="1"/>
  <c r="R465" i="1"/>
  <c r="Q465" i="1"/>
  <c r="P465" i="1"/>
  <c r="N465" i="1"/>
  <c r="M465" i="1"/>
  <c r="L465" i="1"/>
  <c r="I465" i="1"/>
  <c r="H465" i="1"/>
  <c r="J465" i="1" s="1"/>
  <c r="F465" i="1"/>
  <c r="R464" i="1"/>
  <c r="Q464" i="1"/>
  <c r="S464" i="1" s="1"/>
  <c r="P464" i="1"/>
  <c r="M464" i="1"/>
  <c r="L464" i="1"/>
  <c r="I464" i="1"/>
  <c r="H464" i="1"/>
  <c r="J464" i="1" s="1"/>
  <c r="F464" i="1"/>
  <c r="R463" i="1"/>
  <c r="Q463" i="1"/>
  <c r="S463" i="1" s="1"/>
  <c r="P463" i="1"/>
  <c r="M463" i="1"/>
  <c r="L463" i="1"/>
  <c r="N463" i="1" s="1"/>
  <c r="I463" i="1"/>
  <c r="H463" i="1"/>
  <c r="F463" i="1"/>
  <c r="J463" i="1" s="1"/>
  <c r="R462" i="1"/>
  <c r="P462" i="1"/>
  <c r="Q462" i="1" s="1"/>
  <c r="S462" i="1" s="1"/>
  <c r="N462" i="1"/>
  <c r="M462" i="1"/>
  <c r="L462" i="1"/>
  <c r="J462" i="1"/>
  <c r="I462" i="1"/>
  <c r="H462" i="1"/>
  <c r="F462" i="1"/>
  <c r="S461" i="1"/>
  <c r="R461" i="1"/>
  <c r="Q461" i="1"/>
  <c r="P461" i="1"/>
  <c r="N461" i="1"/>
  <c r="M461" i="1"/>
  <c r="L461" i="1"/>
  <c r="I461" i="1"/>
  <c r="H461" i="1"/>
  <c r="J461" i="1" s="1"/>
  <c r="F461" i="1"/>
  <c r="R460" i="1"/>
  <c r="Q460" i="1"/>
  <c r="S460" i="1" s="1"/>
  <c r="P460" i="1"/>
  <c r="M460" i="1"/>
  <c r="L460" i="1"/>
  <c r="I460" i="1"/>
  <c r="H460" i="1"/>
  <c r="J460" i="1" s="1"/>
  <c r="F460" i="1"/>
  <c r="R459" i="1"/>
  <c r="Q459" i="1"/>
  <c r="S459" i="1" s="1"/>
  <c r="P459" i="1"/>
  <c r="M459" i="1"/>
  <c r="L459" i="1"/>
  <c r="N459" i="1" s="1"/>
  <c r="I459" i="1"/>
  <c r="H459" i="1"/>
  <c r="F459" i="1"/>
  <c r="J459" i="1" s="1"/>
  <c r="R458" i="1"/>
  <c r="P458" i="1"/>
  <c r="Q458" i="1" s="1"/>
  <c r="S458" i="1" s="1"/>
  <c r="N458" i="1"/>
  <c r="M458" i="1"/>
  <c r="L458" i="1"/>
  <c r="J458" i="1"/>
  <c r="I458" i="1"/>
  <c r="H458" i="1"/>
  <c r="F458" i="1"/>
  <c r="S457" i="1"/>
  <c r="R457" i="1"/>
  <c r="Q457" i="1"/>
  <c r="P457" i="1"/>
  <c r="N457" i="1"/>
  <c r="M457" i="1"/>
  <c r="L457" i="1"/>
  <c r="I457" i="1"/>
  <c r="H457" i="1"/>
  <c r="J457" i="1" s="1"/>
  <c r="F457" i="1"/>
  <c r="R456" i="1"/>
  <c r="Q456" i="1"/>
  <c r="S456" i="1" s="1"/>
  <c r="P456" i="1"/>
  <c r="M456" i="1"/>
  <c r="L456" i="1"/>
  <c r="N456" i="1" s="1"/>
  <c r="I456" i="1"/>
  <c r="H456" i="1"/>
  <c r="J456" i="1" s="1"/>
  <c r="F456" i="1"/>
  <c r="R455" i="1"/>
  <c r="Q455" i="1"/>
  <c r="P455" i="1"/>
  <c r="M455" i="1"/>
  <c r="L455" i="1"/>
  <c r="N455" i="1" s="1"/>
  <c r="I455" i="1"/>
  <c r="H455" i="1"/>
  <c r="F455" i="1"/>
  <c r="J455" i="1" s="1"/>
  <c r="Q454" i="1"/>
  <c r="P454" i="1"/>
  <c r="N454" i="1"/>
  <c r="L454" i="1"/>
  <c r="S454" i="1" s="1"/>
  <c r="H454" i="1"/>
  <c r="F454" i="1"/>
  <c r="J454" i="1" s="1"/>
  <c r="Q453" i="1"/>
  <c r="P453" i="1"/>
  <c r="N453" i="1"/>
  <c r="L453" i="1"/>
  <c r="S453" i="1" s="1"/>
  <c r="H453" i="1"/>
  <c r="F453" i="1"/>
  <c r="J453" i="1" s="1"/>
  <c r="Q452" i="1"/>
  <c r="P452" i="1"/>
  <c r="N452" i="1"/>
  <c r="L452" i="1"/>
  <c r="S452" i="1" s="1"/>
  <c r="H452" i="1"/>
  <c r="F452" i="1"/>
  <c r="J452" i="1" s="1"/>
  <c r="Q451" i="1"/>
  <c r="P451" i="1"/>
  <c r="N451" i="1"/>
  <c r="L451" i="1"/>
  <c r="S451" i="1" s="1"/>
  <c r="H451" i="1"/>
  <c r="F451" i="1"/>
  <c r="J451" i="1" s="1"/>
  <c r="R450" i="1"/>
  <c r="P450" i="1"/>
  <c r="Q450" i="1" s="1"/>
  <c r="S450" i="1" s="1"/>
  <c r="N450" i="1"/>
  <c r="M450" i="1"/>
  <c r="L450" i="1"/>
  <c r="J450" i="1"/>
  <c r="I450" i="1"/>
  <c r="H450" i="1"/>
  <c r="F450" i="1"/>
  <c r="Q449" i="1"/>
  <c r="P449" i="1"/>
  <c r="L449" i="1"/>
  <c r="I449" i="1"/>
  <c r="H449" i="1"/>
  <c r="F449" i="1"/>
  <c r="J449" i="1" s="1"/>
  <c r="Q448" i="1"/>
  <c r="P448" i="1"/>
  <c r="N448" i="1"/>
  <c r="L448" i="1"/>
  <c r="S448" i="1" s="1"/>
  <c r="I448" i="1"/>
  <c r="H448" i="1"/>
  <c r="J448" i="1" s="1"/>
  <c r="F448" i="1"/>
  <c r="P447" i="1"/>
  <c r="L447" i="1"/>
  <c r="I447" i="1"/>
  <c r="H447" i="1"/>
  <c r="N447" i="1" s="1"/>
  <c r="F447" i="1"/>
  <c r="Q446" i="1"/>
  <c r="S446" i="1" s="1"/>
  <c r="P446" i="1"/>
  <c r="L446" i="1"/>
  <c r="J446" i="1"/>
  <c r="I446" i="1"/>
  <c r="H446" i="1"/>
  <c r="N446" i="1" s="1"/>
  <c r="F446" i="1"/>
  <c r="S445" i="1"/>
  <c r="Q445" i="1"/>
  <c r="P445" i="1"/>
  <c r="L445" i="1"/>
  <c r="N445" i="1" s="1"/>
  <c r="J445" i="1"/>
  <c r="H445" i="1"/>
  <c r="F445" i="1"/>
  <c r="S444" i="1"/>
  <c r="R444" i="1"/>
  <c r="Q444" i="1"/>
  <c r="P444" i="1"/>
  <c r="N444" i="1"/>
  <c r="M444" i="1"/>
  <c r="L444" i="1"/>
  <c r="I444" i="1"/>
  <c r="H444" i="1"/>
  <c r="J444" i="1" s="1"/>
  <c r="F444" i="1"/>
  <c r="Q443" i="1"/>
  <c r="S443" i="1" s="1"/>
  <c r="P443" i="1"/>
  <c r="L443" i="1"/>
  <c r="J443" i="1"/>
  <c r="I443" i="1"/>
  <c r="H443" i="1"/>
  <c r="N443" i="1" s="1"/>
  <c r="F443" i="1"/>
  <c r="S442" i="1"/>
  <c r="Q442" i="1"/>
  <c r="P442" i="1"/>
  <c r="L442" i="1"/>
  <c r="N442" i="1" s="1"/>
  <c r="I442" i="1"/>
  <c r="H442" i="1"/>
  <c r="F442" i="1"/>
  <c r="J442" i="1" s="1"/>
  <c r="Q441" i="1"/>
  <c r="P441" i="1"/>
  <c r="N441" i="1"/>
  <c r="L441" i="1"/>
  <c r="S441" i="1" s="1"/>
  <c r="H441" i="1"/>
  <c r="F441" i="1"/>
  <c r="J441" i="1" s="1"/>
  <c r="P440" i="1"/>
  <c r="Q440" i="1" s="1"/>
  <c r="O440" i="1"/>
  <c r="R440" i="1" s="1"/>
  <c r="K440" i="1"/>
  <c r="M440" i="1" s="1"/>
  <c r="H440" i="1"/>
  <c r="G440" i="1"/>
  <c r="I440" i="1" s="1"/>
  <c r="E440" i="1"/>
  <c r="D440" i="1"/>
  <c r="R439" i="1"/>
  <c r="P439" i="1"/>
  <c r="Q439" i="1" s="1"/>
  <c r="S439" i="1" s="1"/>
  <c r="N439" i="1"/>
  <c r="M439" i="1"/>
  <c r="L439" i="1"/>
  <c r="J439" i="1"/>
  <c r="I439" i="1"/>
  <c r="H439" i="1"/>
  <c r="F439" i="1"/>
  <c r="S438" i="1"/>
  <c r="R438" i="1"/>
  <c r="Q438" i="1"/>
  <c r="P438" i="1"/>
  <c r="N438" i="1"/>
  <c r="M438" i="1"/>
  <c r="L438" i="1"/>
  <c r="I438" i="1"/>
  <c r="H438" i="1"/>
  <c r="J438" i="1" s="1"/>
  <c r="F438" i="1"/>
  <c r="R437" i="1"/>
  <c r="Q437" i="1"/>
  <c r="S437" i="1" s="1"/>
  <c r="P437" i="1"/>
  <c r="M437" i="1"/>
  <c r="L437" i="1"/>
  <c r="N437" i="1" s="1"/>
  <c r="I437" i="1"/>
  <c r="H437" i="1"/>
  <c r="J437" i="1" s="1"/>
  <c r="F437" i="1"/>
  <c r="R436" i="1"/>
  <c r="Q436" i="1"/>
  <c r="S436" i="1" s="1"/>
  <c r="P436" i="1"/>
  <c r="M436" i="1"/>
  <c r="L436" i="1"/>
  <c r="N436" i="1" s="1"/>
  <c r="I436" i="1"/>
  <c r="H436" i="1"/>
  <c r="F436" i="1"/>
  <c r="J436" i="1" s="1"/>
  <c r="R435" i="1"/>
  <c r="P435" i="1"/>
  <c r="Q435" i="1" s="1"/>
  <c r="S435" i="1" s="1"/>
  <c r="N435" i="1"/>
  <c r="M435" i="1"/>
  <c r="L435" i="1"/>
  <c r="J435" i="1"/>
  <c r="I435" i="1"/>
  <c r="H435" i="1"/>
  <c r="F435" i="1"/>
  <c r="S434" i="1"/>
  <c r="R434" i="1"/>
  <c r="Q434" i="1"/>
  <c r="P434" i="1"/>
  <c r="N434" i="1"/>
  <c r="M434" i="1"/>
  <c r="L434" i="1"/>
  <c r="I434" i="1"/>
  <c r="H434" i="1"/>
  <c r="J434" i="1" s="1"/>
  <c r="F434" i="1"/>
  <c r="R433" i="1"/>
  <c r="O433" i="1"/>
  <c r="M433" i="1"/>
  <c r="K433" i="1"/>
  <c r="L433" i="1" s="1"/>
  <c r="G433" i="1"/>
  <c r="H433" i="1" s="1"/>
  <c r="J433" i="1" s="1"/>
  <c r="F433" i="1"/>
  <c r="E433" i="1"/>
  <c r="I433" i="1" s="1"/>
  <c r="D433" i="1"/>
  <c r="Q432" i="1"/>
  <c r="S432" i="1" s="1"/>
  <c r="P432" i="1"/>
  <c r="L432" i="1"/>
  <c r="N432" i="1" s="1"/>
  <c r="J432" i="1"/>
  <c r="H432" i="1"/>
  <c r="F432" i="1"/>
  <c r="Q431" i="1"/>
  <c r="S431" i="1" s="1"/>
  <c r="P431" i="1"/>
  <c r="L431" i="1"/>
  <c r="N431" i="1" s="1"/>
  <c r="J431" i="1"/>
  <c r="H431" i="1"/>
  <c r="F431" i="1"/>
  <c r="R430" i="1"/>
  <c r="Q430" i="1"/>
  <c r="S430" i="1" s="1"/>
  <c r="P430" i="1"/>
  <c r="M430" i="1"/>
  <c r="L430" i="1"/>
  <c r="N430" i="1" s="1"/>
  <c r="I430" i="1"/>
  <c r="H430" i="1"/>
  <c r="J430" i="1" s="1"/>
  <c r="F430" i="1"/>
  <c r="R429" i="1"/>
  <c r="Q429" i="1"/>
  <c r="P429" i="1"/>
  <c r="M429" i="1"/>
  <c r="L429" i="1"/>
  <c r="N429" i="1" s="1"/>
  <c r="I429" i="1"/>
  <c r="H429" i="1"/>
  <c r="F429" i="1"/>
  <c r="J429" i="1" s="1"/>
  <c r="R428" i="1"/>
  <c r="P428" i="1"/>
  <c r="Q428" i="1" s="1"/>
  <c r="S428" i="1" s="1"/>
  <c r="N428" i="1"/>
  <c r="M428" i="1"/>
  <c r="L428" i="1"/>
  <c r="J428" i="1"/>
  <c r="I428" i="1"/>
  <c r="H428" i="1"/>
  <c r="F428" i="1"/>
  <c r="R427" i="1"/>
  <c r="P427" i="1"/>
  <c r="Q427" i="1" s="1"/>
  <c r="S427" i="1" s="1"/>
  <c r="N427" i="1"/>
  <c r="M427" i="1"/>
  <c r="L427" i="1"/>
  <c r="I427" i="1"/>
  <c r="H427" i="1"/>
  <c r="J427" i="1" s="1"/>
  <c r="F427" i="1"/>
  <c r="R426" i="1"/>
  <c r="Q426" i="1"/>
  <c r="S426" i="1" s="1"/>
  <c r="P426" i="1"/>
  <c r="M426" i="1"/>
  <c r="L426" i="1"/>
  <c r="I426" i="1"/>
  <c r="H426" i="1"/>
  <c r="J426" i="1" s="1"/>
  <c r="F426" i="1"/>
  <c r="R425" i="1"/>
  <c r="Q425" i="1"/>
  <c r="S425" i="1" s="1"/>
  <c r="P425" i="1"/>
  <c r="M425" i="1"/>
  <c r="L425" i="1"/>
  <c r="N425" i="1" s="1"/>
  <c r="I425" i="1"/>
  <c r="H425" i="1"/>
  <c r="F425" i="1"/>
  <c r="J425" i="1" s="1"/>
  <c r="R424" i="1"/>
  <c r="P424" i="1"/>
  <c r="Q424" i="1" s="1"/>
  <c r="S424" i="1" s="1"/>
  <c r="N424" i="1"/>
  <c r="M424" i="1"/>
  <c r="L424" i="1"/>
  <c r="J424" i="1"/>
  <c r="I424" i="1"/>
  <c r="H424" i="1"/>
  <c r="F424" i="1"/>
  <c r="S423" i="1"/>
  <c r="R423" i="1"/>
  <c r="P423" i="1"/>
  <c r="Q423" i="1" s="1"/>
  <c r="N423" i="1"/>
  <c r="M423" i="1"/>
  <c r="L423" i="1"/>
  <c r="I423" i="1"/>
  <c r="H423" i="1"/>
  <c r="J423" i="1" s="1"/>
  <c r="F423" i="1"/>
  <c r="R422" i="1"/>
  <c r="Q422" i="1"/>
  <c r="S422" i="1" s="1"/>
  <c r="P422" i="1"/>
  <c r="M422" i="1"/>
  <c r="L422" i="1"/>
  <c r="N422" i="1" s="1"/>
  <c r="I422" i="1"/>
  <c r="H422" i="1"/>
  <c r="J422" i="1" s="1"/>
  <c r="F422" i="1"/>
  <c r="R421" i="1"/>
  <c r="Q421" i="1"/>
  <c r="P421" i="1"/>
  <c r="M421" i="1"/>
  <c r="L421" i="1"/>
  <c r="N421" i="1" s="1"/>
  <c r="I421" i="1"/>
  <c r="H421" i="1"/>
  <c r="F421" i="1"/>
  <c r="J421" i="1" s="1"/>
  <c r="R420" i="1"/>
  <c r="P420" i="1"/>
  <c r="Q420" i="1" s="1"/>
  <c r="S420" i="1" s="1"/>
  <c r="N420" i="1"/>
  <c r="M420" i="1"/>
  <c r="L420" i="1"/>
  <c r="J420" i="1"/>
  <c r="I420" i="1"/>
  <c r="H420" i="1"/>
  <c r="F420" i="1"/>
  <c r="S419" i="1"/>
  <c r="Q419" i="1"/>
  <c r="L419" i="1"/>
  <c r="N419" i="1" s="1"/>
  <c r="J419" i="1"/>
  <c r="I419" i="1"/>
  <c r="H419" i="1"/>
  <c r="F419" i="1"/>
  <c r="S418" i="1"/>
  <c r="R418" i="1"/>
  <c r="P418" i="1"/>
  <c r="Q418" i="1" s="1"/>
  <c r="M418" i="1"/>
  <c r="L418" i="1"/>
  <c r="I418" i="1"/>
  <c r="H418" i="1"/>
  <c r="J418" i="1" s="1"/>
  <c r="F418" i="1"/>
  <c r="R417" i="1"/>
  <c r="Q417" i="1"/>
  <c r="P417" i="1"/>
  <c r="M417" i="1"/>
  <c r="L417" i="1"/>
  <c r="I417" i="1"/>
  <c r="H417" i="1"/>
  <c r="F417" i="1"/>
  <c r="R416" i="1"/>
  <c r="P416" i="1"/>
  <c r="Q416" i="1" s="1"/>
  <c r="S416" i="1" s="1"/>
  <c r="M416" i="1"/>
  <c r="L416" i="1"/>
  <c r="N416" i="1" s="1"/>
  <c r="I416" i="1"/>
  <c r="H416" i="1"/>
  <c r="F416" i="1"/>
  <c r="J416" i="1" s="1"/>
  <c r="R415" i="1"/>
  <c r="P415" i="1"/>
  <c r="Q415" i="1" s="1"/>
  <c r="S415" i="1" s="1"/>
  <c r="N415" i="1"/>
  <c r="M415" i="1"/>
  <c r="L415" i="1"/>
  <c r="J415" i="1"/>
  <c r="I415" i="1"/>
  <c r="H415" i="1"/>
  <c r="F415" i="1"/>
  <c r="S414" i="1"/>
  <c r="R414" i="1"/>
  <c r="P414" i="1"/>
  <c r="Q414" i="1" s="1"/>
  <c r="M414" i="1"/>
  <c r="L414" i="1"/>
  <c r="I414" i="1"/>
  <c r="H414" i="1"/>
  <c r="J414" i="1" s="1"/>
  <c r="F414" i="1"/>
  <c r="R413" i="1"/>
  <c r="Q413" i="1"/>
  <c r="P413" i="1"/>
  <c r="M413" i="1"/>
  <c r="L413" i="1"/>
  <c r="I413" i="1"/>
  <c r="H413" i="1"/>
  <c r="F413" i="1"/>
  <c r="R412" i="1"/>
  <c r="P412" i="1"/>
  <c r="Q412" i="1" s="1"/>
  <c r="S412" i="1" s="1"/>
  <c r="M412" i="1"/>
  <c r="L412" i="1"/>
  <c r="N412" i="1" s="1"/>
  <c r="I412" i="1"/>
  <c r="H412" i="1"/>
  <c r="F412" i="1"/>
  <c r="J412" i="1" s="1"/>
  <c r="R411" i="1"/>
  <c r="P411" i="1"/>
  <c r="Q411" i="1" s="1"/>
  <c r="S411" i="1" s="1"/>
  <c r="N411" i="1"/>
  <c r="M411" i="1"/>
  <c r="L411" i="1"/>
  <c r="J411" i="1"/>
  <c r="I411" i="1"/>
  <c r="H411" i="1"/>
  <c r="F411" i="1"/>
  <c r="S410" i="1"/>
  <c r="R410" i="1"/>
  <c r="P410" i="1"/>
  <c r="Q410" i="1" s="1"/>
  <c r="M410" i="1"/>
  <c r="L410" i="1"/>
  <c r="I410" i="1"/>
  <c r="H410" i="1"/>
  <c r="J410" i="1" s="1"/>
  <c r="F410" i="1"/>
  <c r="R409" i="1"/>
  <c r="Q409" i="1"/>
  <c r="P409" i="1"/>
  <c r="M409" i="1"/>
  <c r="L409" i="1"/>
  <c r="I409" i="1"/>
  <c r="H409" i="1"/>
  <c r="F409" i="1"/>
  <c r="R408" i="1"/>
  <c r="P408" i="1"/>
  <c r="Q408" i="1" s="1"/>
  <c r="S408" i="1" s="1"/>
  <c r="M408" i="1"/>
  <c r="L408" i="1"/>
  <c r="N408" i="1" s="1"/>
  <c r="I408" i="1"/>
  <c r="H408" i="1"/>
  <c r="F408" i="1"/>
  <c r="J408" i="1" s="1"/>
  <c r="R407" i="1"/>
  <c r="P407" i="1"/>
  <c r="Q407" i="1" s="1"/>
  <c r="S407" i="1" s="1"/>
  <c r="N407" i="1"/>
  <c r="M407" i="1"/>
  <c r="L407" i="1"/>
  <c r="J407" i="1"/>
  <c r="I407" i="1"/>
  <c r="H407" i="1"/>
  <c r="F407" i="1"/>
  <c r="S406" i="1"/>
  <c r="R406" i="1"/>
  <c r="P406" i="1"/>
  <c r="Q406" i="1" s="1"/>
  <c r="M406" i="1"/>
  <c r="L406" i="1"/>
  <c r="I406" i="1"/>
  <c r="H406" i="1"/>
  <c r="J406" i="1" s="1"/>
  <c r="F406" i="1"/>
  <c r="R405" i="1"/>
  <c r="P405" i="1"/>
  <c r="Q405" i="1" s="1"/>
  <c r="S405" i="1" s="1"/>
  <c r="N405" i="1"/>
  <c r="M405" i="1"/>
  <c r="L405" i="1"/>
  <c r="J405" i="1"/>
  <c r="I405" i="1"/>
  <c r="H405" i="1"/>
  <c r="F405" i="1"/>
  <c r="S404" i="1"/>
  <c r="R404" i="1"/>
  <c r="Q404" i="1"/>
  <c r="P404" i="1"/>
  <c r="M404" i="1"/>
  <c r="L404" i="1"/>
  <c r="I404" i="1"/>
  <c r="H404" i="1"/>
  <c r="J404" i="1" s="1"/>
  <c r="F404" i="1"/>
  <c r="Q403" i="1"/>
  <c r="S403" i="1" s="1"/>
  <c r="P403" i="1"/>
  <c r="L403" i="1"/>
  <c r="J403" i="1"/>
  <c r="H403" i="1"/>
  <c r="N403" i="1" s="1"/>
  <c r="F403" i="1"/>
  <c r="R402" i="1"/>
  <c r="Q402" i="1"/>
  <c r="S402" i="1" s="1"/>
  <c r="P402" i="1"/>
  <c r="M402" i="1"/>
  <c r="L402" i="1"/>
  <c r="N402" i="1" s="1"/>
  <c r="I402" i="1"/>
  <c r="H402" i="1"/>
  <c r="J402" i="1" s="1"/>
  <c r="F402" i="1"/>
  <c r="R401" i="1"/>
  <c r="Q401" i="1"/>
  <c r="S401" i="1" s="1"/>
  <c r="P401" i="1"/>
  <c r="M401" i="1"/>
  <c r="L401" i="1"/>
  <c r="N401" i="1" s="1"/>
  <c r="J401" i="1"/>
  <c r="I401" i="1"/>
  <c r="H401" i="1"/>
  <c r="F401" i="1"/>
  <c r="S400" i="1"/>
  <c r="R400" i="1"/>
  <c r="P400" i="1"/>
  <c r="Q400" i="1" s="1"/>
  <c r="N400" i="1"/>
  <c r="M400" i="1"/>
  <c r="L400" i="1"/>
  <c r="J400" i="1"/>
  <c r="I400" i="1"/>
  <c r="H400" i="1"/>
  <c r="F400" i="1"/>
  <c r="S399" i="1"/>
  <c r="R399" i="1"/>
  <c r="Q399" i="1"/>
  <c r="P399" i="1"/>
  <c r="M399" i="1"/>
  <c r="L399" i="1"/>
  <c r="I399" i="1"/>
  <c r="H399" i="1"/>
  <c r="J399" i="1" s="1"/>
  <c r="F399" i="1"/>
  <c r="R398" i="1"/>
  <c r="Q398" i="1"/>
  <c r="P398" i="1"/>
  <c r="M398" i="1"/>
  <c r="L398" i="1"/>
  <c r="N398" i="1" s="1"/>
  <c r="I398" i="1"/>
  <c r="H398" i="1"/>
  <c r="F398" i="1"/>
  <c r="R397" i="1"/>
  <c r="P397" i="1"/>
  <c r="Q397" i="1" s="1"/>
  <c r="S397" i="1" s="1"/>
  <c r="M397" i="1"/>
  <c r="L397" i="1"/>
  <c r="N397" i="1" s="1"/>
  <c r="I397" i="1"/>
  <c r="H397" i="1"/>
  <c r="F397" i="1"/>
  <c r="J397" i="1" s="1"/>
  <c r="R396" i="1"/>
  <c r="P396" i="1"/>
  <c r="Q396" i="1" s="1"/>
  <c r="S396" i="1" s="1"/>
  <c r="N396" i="1"/>
  <c r="M396" i="1"/>
  <c r="L396" i="1"/>
  <c r="J396" i="1"/>
  <c r="I396" i="1"/>
  <c r="H396" i="1"/>
  <c r="F396" i="1"/>
  <c r="S395" i="1"/>
  <c r="R395" i="1"/>
  <c r="Q395" i="1"/>
  <c r="P395" i="1"/>
  <c r="M395" i="1"/>
  <c r="L395" i="1"/>
  <c r="I395" i="1"/>
  <c r="H395" i="1"/>
  <c r="J395" i="1" s="1"/>
  <c r="F395" i="1"/>
  <c r="R394" i="1"/>
  <c r="Q394" i="1"/>
  <c r="S394" i="1" s="1"/>
  <c r="P394" i="1"/>
  <c r="M394" i="1"/>
  <c r="L394" i="1"/>
  <c r="I394" i="1"/>
  <c r="H394" i="1"/>
  <c r="F394" i="1"/>
  <c r="R393" i="1"/>
  <c r="P393" i="1"/>
  <c r="Q393" i="1" s="1"/>
  <c r="S393" i="1" s="1"/>
  <c r="M393" i="1"/>
  <c r="L393" i="1"/>
  <c r="N393" i="1" s="1"/>
  <c r="I393" i="1"/>
  <c r="H393" i="1"/>
  <c r="F393" i="1"/>
  <c r="J393" i="1" s="1"/>
  <c r="R392" i="1"/>
  <c r="P392" i="1"/>
  <c r="Q392" i="1" s="1"/>
  <c r="S392" i="1" s="1"/>
  <c r="N392" i="1"/>
  <c r="M392" i="1"/>
  <c r="L392" i="1"/>
  <c r="J392" i="1"/>
  <c r="I392" i="1"/>
  <c r="H392" i="1"/>
  <c r="F392" i="1"/>
  <c r="S391" i="1"/>
  <c r="R391" i="1"/>
  <c r="Q391" i="1"/>
  <c r="P391" i="1"/>
  <c r="M391" i="1"/>
  <c r="L391" i="1"/>
  <c r="I391" i="1"/>
  <c r="H391" i="1"/>
  <c r="J391" i="1" s="1"/>
  <c r="F391" i="1"/>
  <c r="R390" i="1"/>
  <c r="Q390" i="1"/>
  <c r="S390" i="1" s="1"/>
  <c r="P390" i="1"/>
  <c r="M390" i="1"/>
  <c r="L390" i="1"/>
  <c r="I390" i="1"/>
  <c r="H390" i="1"/>
  <c r="J390" i="1" s="1"/>
  <c r="F390" i="1"/>
  <c r="R389" i="1"/>
  <c r="P389" i="1"/>
  <c r="Q389" i="1" s="1"/>
  <c r="S389" i="1" s="1"/>
  <c r="M389" i="1"/>
  <c r="L389" i="1"/>
  <c r="N389" i="1" s="1"/>
  <c r="J389" i="1"/>
  <c r="I389" i="1"/>
  <c r="H389" i="1"/>
  <c r="F389" i="1"/>
  <c r="S388" i="1"/>
  <c r="R388" i="1"/>
  <c r="P388" i="1"/>
  <c r="Q388" i="1" s="1"/>
  <c r="N388" i="1"/>
  <c r="M388" i="1"/>
  <c r="L388" i="1"/>
  <c r="J388" i="1"/>
  <c r="I388" i="1"/>
  <c r="H388" i="1"/>
  <c r="F388" i="1"/>
  <c r="Q387" i="1"/>
  <c r="P387" i="1"/>
  <c r="L387" i="1"/>
  <c r="J387" i="1"/>
  <c r="H387" i="1"/>
  <c r="F387" i="1"/>
  <c r="S386" i="1"/>
  <c r="R386" i="1"/>
  <c r="Q386" i="1"/>
  <c r="P386" i="1"/>
  <c r="M386" i="1"/>
  <c r="L386" i="1"/>
  <c r="I386" i="1"/>
  <c r="H386" i="1"/>
  <c r="J386" i="1" s="1"/>
  <c r="F386" i="1"/>
  <c r="R385" i="1"/>
  <c r="Q385" i="1"/>
  <c r="S385" i="1" s="1"/>
  <c r="P385" i="1"/>
  <c r="M385" i="1"/>
  <c r="L385" i="1"/>
  <c r="I385" i="1"/>
  <c r="H385" i="1"/>
  <c r="J385" i="1" s="1"/>
  <c r="F385" i="1"/>
  <c r="P384" i="1"/>
  <c r="Q384" i="1" s="1"/>
  <c r="S384" i="1" s="1"/>
  <c r="N384" i="1"/>
  <c r="L384" i="1"/>
  <c r="H384" i="1"/>
  <c r="J384" i="1" s="1"/>
  <c r="F384" i="1"/>
  <c r="Q383" i="1"/>
  <c r="N383" i="1"/>
  <c r="L383" i="1"/>
  <c r="S383" i="1" s="1"/>
  <c r="I383" i="1"/>
  <c r="H383" i="1"/>
  <c r="F383" i="1"/>
  <c r="Q382" i="1"/>
  <c r="L382" i="1"/>
  <c r="S382" i="1" s="1"/>
  <c r="I382" i="1"/>
  <c r="H382" i="1"/>
  <c r="J382" i="1" s="1"/>
  <c r="F382" i="1"/>
  <c r="R381" i="1"/>
  <c r="Q381" i="1"/>
  <c r="S381" i="1" s="1"/>
  <c r="P381" i="1"/>
  <c r="M381" i="1"/>
  <c r="L381" i="1"/>
  <c r="N381" i="1" s="1"/>
  <c r="J381" i="1"/>
  <c r="I381" i="1"/>
  <c r="H381" i="1"/>
  <c r="F381" i="1"/>
  <c r="S380" i="1"/>
  <c r="Q380" i="1"/>
  <c r="L380" i="1"/>
  <c r="N380" i="1" s="1"/>
  <c r="J380" i="1"/>
  <c r="I380" i="1"/>
  <c r="H380" i="1"/>
  <c r="F380" i="1"/>
  <c r="P379" i="1"/>
  <c r="O379" i="1"/>
  <c r="K379" i="1"/>
  <c r="H379" i="1"/>
  <c r="G379" i="1"/>
  <c r="E379" i="1"/>
  <c r="E488" i="1" s="1"/>
  <c r="D379" i="1"/>
  <c r="D488" i="1" s="1"/>
  <c r="S378" i="1"/>
  <c r="P378" i="1"/>
  <c r="Q378" i="1" s="1"/>
  <c r="M378" i="1"/>
  <c r="L378" i="1"/>
  <c r="H378" i="1"/>
  <c r="J378" i="1" s="1"/>
  <c r="F378" i="1"/>
  <c r="P377" i="1"/>
  <c r="Q377" i="1" s="1"/>
  <c r="S377" i="1" s="1"/>
  <c r="N377" i="1"/>
  <c r="M377" i="1"/>
  <c r="L377" i="1"/>
  <c r="J377" i="1"/>
  <c r="I377" i="1"/>
  <c r="H377" i="1"/>
  <c r="F377" i="1"/>
  <c r="S376" i="1"/>
  <c r="R376" i="1"/>
  <c r="P376" i="1"/>
  <c r="Q376" i="1" s="1"/>
  <c r="M376" i="1"/>
  <c r="L376" i="1"/>
  <c r="I376" i="1"/>
  <c r="H376" i="1"/>
  <c r="J376" i="1" s="1"/>
  <c r="F376" i="1"/>
  <c r="Q375" i="1"/>
  <c r="S375" i="1" s="1"/>
  <c r="P375" i="1"/>
  <c r="L375" i="1"/>
  <c r="H375" i="1"/>
  <c r="F375" i="1"/>
  <c r="R374" i="1"/>
  <c r="Q374" i="1"/>
  <c r="S374" i="1" s="1"/>
  <c r="P374" i="1"/>
  <c r="M374" i="1"/>
  <c r="L374" i="1"/>
  <c r="I374" i="1"/>
  <c r="H374" i="1"/>
  <c r="J374" i="1" s="1"/>
  <c r="F374" i="1"/>
  <c r="R373" i="1"/>
  <c r="P373" i="1"/>
  <c r="Q373" i="1" s="1"/>
  <c r="S373" i="1" s="1"/>
  <c r="M373" i="1"/>
  <c r="L373" i="1"/>
  <c r="N373" i="1" s="1"/>
  <c r="J373" i="1"/>
  <c r="I373" i="1"/>
  <c r="H373" i="1"/>
  <c r="F373" i="1"/>
  <c r="S372" i="1"/>
  <c r="R372" i="1"/>
  <c r="P372" i="1"/>
  <c r="Q372" i="1" s="1"/>
  <c r="N372" i="1"/>
  <c r="M372" i="1"/>
  <c r="L372" i="1"/>
  <c r="J372" i="1"/>
  <c r="I372" i="1"/>
  <c r="H372" i="1"/>
  <c r="F372" i="1"/>
  <c r="R371" i="1"/>
  <c r="Q371" i="1"/>
  <c r="M371" i="1"/>
  <c r="L371" i="1"/>
  <c r="I371" i="1"/>
  <c r="H371" i="1"/>
  <c r="F371" i="1"/>
  <c r="R370" i="1"/>
  <c r="P370" i="1"/>
  <c r="Q370" i="1" s="1"/>
  <c r="S370" i="1" s="1"/>
  <c r="M370" i="1"/>
  <c r="L370" i="1"/>
  <c r="N370" i="1" s="1"/>
  <c r="I370" i="1"/>
  <c r="H370" i="1"/>
  <c r="F370" i="1"/>
  <c r="J370" i="1" s="1"/>
  <c r="P369" i="1"/>
  <c r="Q369" i="1" s="1"/>
  <c r="S369" i="1" s="1"/>
  <c r="N369" i="1"/>
  <c r="L369" i="1"/>
  <c r="H369" i="1"/>
  <c r="F369" i="1"/>
  <c r="S368" i="1"/>
  <c r="R368" i="1"/>
  <c r="P368" i="1"/>
  <c r="Q368" i="1" s="1"/>
  <c r="N368" i="1"/>
  <c r="M368" i="1"/>
  <c r="L368" i="1"/>
  <c r="J368" i="1"/>
  <c r="I368" i="1"/>
  <c r="H368" i="1"/>
  <c r="F368" i="1"/>
  <c r="Q367" i="1"/>
  <c r="S367" i="1" s="1"/>
  <c r="P367" i="1"/>
  <c r="M367" i="1"/>
  <c r="L367" i="1"/>
  <c r="N367" i="1" s="1"/>
  <c r="H367" i="1"/>
  <c r="F367" i="1"/>
  <c r="P366" i="1"/>
  <c r="Q366" i="1" s="1"/>
  <c r="L366" i="1"/>
  <c r="H366" i="1"/>
  <c r="J366" i="1" s="1"/>
  <c r="F366" i="1"/>
  <c r="S365" i="1"/>
  <c r="R365" i="1"/>
  <c r="P365" i="1"/>
  <c r="Q365" i="1" s="1"/>
  <c r="N365" i="1"/>
  <c r="M365" i="1"/>
  <c r="L365" i="1"/>
  <c r="J365" i="1"/>
  <c r="I365" i="1"/>
  <c r="H365" i="1"/>
  <c r="F365" i="1"/>
  <c r="R364" i="1"/>
  <c r="Q364" i="1"/>
  <c r="M364" i="1"/>
  <c r="L364" i="1"/>
  <c r="I364" i="1"/>
  <c r="H364" i="1"/>
  <c r="F364" i="1"/>
  <c r="R363" i="1"/>
  <c r="P363" i="1"/>
  <c r="Q363" i="1" s="1"/>
  <c r="S363" i="1" s="1"/>
  <c r="M363" i="1"/>
  <c r="L363" i="1"/>
  <c r="N363" i="1" s="1"/>
  <c r="I363" i="1"/>
  <c r="H363" i="1"/>
  <c r="F363" i="1"/>
  <c r="J363" i="1" s="1"/>
  <c r="S362" i="1"/>
  <c r="R362" i="1"/>
  <c r="Q362" i="1"/>
  <c r="M362" i="1"/>
  <c r="L362" i="1"/>
  <c r="I362" i="1"/>
  <c r="H362" i="1"/>
  <c r="J362" i="1" s="1"/>
  <c r="F362" i="1"/>
  <c r="P361" i="1"/>
  <c r="Q361" i="1" s="1"/>
  <c r="S361" i="1" s="1"/>
  <c r="L361" i="1"/>
  <c r="H361" i="1"/>
  <c r="J361" i="1" s="1"/>
  <c r="F361" i="1"/>
  <c r="R360" i="1"/>
  <c r="Q360" i="1"/>
  <c r="P360" i="1"/>
  <c r="M360" i="1"/>
  <c r="L360" i="1"/>
  <c r="I360" i="1"/>
  <c r="H360" i="1"/>
  <c r="F360" i="1"/>
  <c r="R359" i="1"/>
  <c r="Q359" i="1"/>
  <c r="S359" i="1" s="1"/>
  <c r="N359" i="1"/>
  <c r="M359" i="1"/>
  <c r="L359" i="1"/>
  <c r="J359" i="1"/>
  <c r="I359" i="1"/>
  <c r="H359" i="1"/>
  <c r="F359" i="1"/>
  <c r="O357" i="1"/>
  <c r="R357" i="1" s="1"/>
  <c r="K357" i="1"/>
  <c r="G357" i="1"/>
  <c r="F357" i="1"/>
  <c r="E357" i="1"/>
  <c r="D357" i="1"/>
  <c r="S356" i="1"/>
  <c r="Q356" i="1"/>
  <c r="P356" i="1"/>
  <c r="L356" i="1"/>
  <c r="N356" i="1" s="1"/>
  <c r="J356" i="1"/>
  <c r="H356" i="1"/>
  <c r="F356" i="1"/>
  <c r="Q355" i="1"/>
  <c r="S355" i="1" s="1"/>
  <c r="L355" i="1"/>
  <c r="N355" i="1" s="1"/>
  <c r="J355" i="1"/>
  <c r="I355" i="1"/>
  <c r="H355" i="1"/>
  <c r="F355" i="1"/>
  <c r="R354" i="1"/>
  <c r="P354" i="1"/>
  <c r="Q354" i="1" s="1"/>
  <c r="S354" i="1" s="1"/>
  <c r="M354" i="1"/>
  <c r="L354" i="1"/>
  <c r="I354" i="1"/>
  <c r="H354" i="1"/>
  <c r="F354" i="1"/>
  <c r="R353" i="1"/>
  <c r="Q353" i="1"/>
  <c r="S353" i="1" s="1"/>
  <c r="P353" i="1"/>
  <c r="M353" i="1"/>
  <c r="L353" i="1"/>
  <c r="N353" i="1" s="1"/>
  <c r="J353" i="1"/>
  <c r="I353" i="1"/>
  <c r="H353" i="1"/>
  <c r="F353" i="1"/>
  <c r="S352" i="1"/>
  <c r="R352" i="1"/>
  <c r="P352" i="1"/>
  <c r="Q352" i="1" s="1"/>
  <c r="N352" i="1"/>
  <c r="M352" i="1"/>
  <c r="L352" i="1"/>
  <c r="J352" i="1"/>
  <c r="I352" i="1"/>
  <c r="H352" i="1"/>
  <c r="F352" i="1"/>
  <c r="Q351" i="1"/>
  <c r="S351" i="1" s="1"/>
  <c r="P351" i="1"/>
  <c r="L351" i="1"/>
  <c r="N351" i="1" s="1"/>
  <c r="J351" i="1"/>
  <c r="H351" i="1"/>
  <c r="F351" i="1"/>
  <c r="S350" i="1"/>
  <c r="R350" i="1"/>
  <c r="P350" i="1"/>
  <c r="Q350" i="1" s="1"/>
  <c r="M350" i="1"/>
  <c r="L350" i="1"/>
  <c r="I350" i="1"/>
  <c r="H350" i="1"/>
  <c r="J350" i="1" s="1"/>
  <c r="F350" i="1"/>
  <c r="R349" i="1"/>
  <c r="Q349" i="1"/>
  <c r="S349" i="1" s="1"/>
  <c r="P349" i="1"/>
  <c r="M349" i="1"/>
  <c r="L349" i="1"/>
  <c r="N349" i="1" s="1"/>
  <c r="I349" i="1"/>
  <c r="H349" i="1"/>
  <c r="F349" i="1"/>
  <c r="R348" i="1"/>
  <c r="Q348" i="1"/>
  <c r="S348" i="1" s="1"/>
  <c r="P348" i="1"/>
  <c r="M348" i="1"/>
  <c r="L348" i="1"/>
  <c r="N348" i="1" s="1"/>
  <c r="J348" i="1"/>
  <c r="I348" i="1"/>
  <c r="H348" i="1"/>
  <c r="F348" i="1"/>
  <c r="R347" i="1"/>
  <c r="P347" i="1"/>
  <c r="Q347" i="1" s="1"/>
  <c r="S347" i="1" s="1"/>
  <c r="N347" i="1"/>
  <c r="M347" i="1"/>
  <c r="L347" i="1"/>
  <c r="J347" i="1"/>
  <c r="I347" i="1"/>
  <c r="H347" i="1"/>
  <c r="F347" i="1"/>
  <c r="S346" i="1"/>
  <c r="R346" i="1"/>
  <c r="P346" i="1"/>
  <c r="Q346" i="1" s="1"/>
  <c r="M346" i="1"/>
  <c r="L346" i="1"/>
  <c r="I346" i="1"/>
  <c r="H346" i="1"/>
  <c r="J346" i="1" s="1"/>
  <c r="F346" i="1"/>
  <c r="R345" i="1"/>
  <c r="Q345" i="1"/>
  <c r="S345" i="1" s="1"/>
  <c r="P345" i="1"/>
  <c r="M345" i="1"/>
  <c r="L345" i="1"/>
  <c r="N345" i="1" s="1"/>
  <c r="I345" i="1"/>
  <c r="H345" i="1"/>
  <c r="F345" i="1"/>
  <c r="R344" i="1"/>
  <c r="Q344" i="1"/>
  <c r="S344" i="1" s="1"/>
  <c r="P344" i="1"/>
  <c r="M344" i="1"/>
  <c r="L344" i="1"/>
  <c r="N344" i="1" s="1"/>
  <c r="J344" i="1"/>
  <c r="I344" i="1"/>
  <c r="H344" i="1"/>
  <c r="F344" i="1"/>
  <c r="S343" i="1"/>
  <c r="R343" i="1"/>
  <c r="P343" i="1"/>
  <c r="Q343" i="1" s="1"/>
  <c r="N343" i="1"/>
  <c r="M343" i="1"/>
  <c r="L343" i="1"/>
  <c r="J343" i="1"/>
  <c r="I343" i="1"/>
  <c r="H343" i="1"/>
  <c r="F343" i="1"/>
  <c r="R342" i="1"/>
  <c r="Q342" i="1"/>
  <c r="M342" i="1"/>
  <c r="L342" i="1"/>
  <c r="I342" i="1"/>
  <c r="H342" i="1"/>
  <c r="F342" i="1"/>
  <c r="R341" i="1"/>
  <c r="P341" i="1"/>
  <c r="Q341" i="1" s="1"/>
  <c r="S341" i="1" s="1"/>
  <c r="M341" i="1"/>
  <c r="L341" i="1"/>
  <c r="I341" i="1"/>
  <c r="H341" i="1"/>
  <c r="F341" i="1"/>
  <c r="R340" i="1"/>
  <c r="Q340" i="1"/>
  <c r="S340" i="1" s="1"/>
  <c r="P340" i="1"/>
  <c r="M340" i="1"/>
  <c r="L340" i="1"/>
  <c r="N340" i="1" s="1"/>
  <c r="I340" i="1"/>
  <c r="H340" i="1"/>
  <c r="F340" i="1"/>
  <c r="R339" i="1"/>
  <c r="P339" i="1"/>
  <c r="Q339" i="1" s="1"/>
  <c r="S339" i="1" s="1"/>
  <c r="M339" i="1"/>
  <c r="L339" i="1"/>
  <c r="N339" i="1" s="1"/>
  <c r="J339" i="1"/>
  <c r="I339" i="1"/>
  <c r="H339" i="1"/>
  <c r="F339" i="1"/>
  <c r="S338" i="1"/>
  <c r="R338" i="1"/>
  <c r="P338" i="1"/>
  <c r="Q338" i="1" s="1"/>
  <c r="N338" i="1"/>
  <c r="M338" i="1"/>
  <c r="L338" i="1"/>
  <c r="J338" i="1"/>
  <c r="I338" i="1"/>
  <c r="H338" i="1"/>
  <c r="F338" i="1"/>
  <c r="R337" i="1"/>
  <c r="P337" i="1"/>
  <c r="Q337" i="1" s="1"/>
  <c r="S337" i="1" s="1"/>
  <c r="M337" i="1"/>
  <c r="L337" i="1"/>
  <c r="I337" i="1"/>
  <c r="H337" i="1"/>
  <c r="F337" i="1"/>
  <c r="P336" i="1"/>
  <c r="Q336" i="1" s="1"/>
  <c r="S336" i="1" s="1"/>
  <c r="L336" i="1"/>
  <c r="H336" i="1"/>
  <c r="J336" i="1" s="1"/>
  <c r="F336" i="1"/>
  <c r="R335" i="1"/>
  <c r="Q335" i="1"/>
  <c r="P335" i="1"/>
  <c r="M335" i="1"/>
  <c r="L335" i="1"/>
  <c r="N335" i="1" s="1"/>
  <c r="I335" i="1"/>
  <c r="H335" i="1"/>
  <c r="J335" i="1" s="1"/>
  <c r="F335" i="1"/>
  <c r="R334" i="1"/>
  <c r="P334" i="1"/>
  <c r="Q334" i="1" s="1"/>
  <c r="S334" i="1" s="1"/>
  <c r="M334" i="1"/>
  <c r="L334" i="1"/>
  <c r="N334" i="1" s="1"/>
  <c r="J334" i="1"/>
  <c r="I334" i="1"/>
  <c r="H334" i="1"/>
  <c r="F334" i="1"/>
  <c r="R333" i="1"/>
  <c r="P333" i="1"/>
  <c r="Q333" i="1" s="1"/>
  <c r="S333" i="1" s="1"/>
  <c r="N333" i="1"/>
  <c r="M333" i="1"/>
  <c r="L333" i="1"/>
  <c r="J333" i="1"/>
  <c r="I333" i="1"/>
  <c r="H333" i="1"/>
  <c r="F333" i="1"/>
  <c r="R332" i="1"/>
  <c r="P332" i="1"/>
  <c r="Q332" i="1" s="1"/>
  <c r="S332" i="1" s="1"/>
  <c r="M332" i="1"/>
  <c r="L332" i="1"/>
  <c r="I332" i="1"/>
  <c r="H332" i="1"/>
  <c r="F332" i="1"/>
  <c r="R331" i="1"/>
  <c r="Q331" i="1"/>
  <c r="S331" i="1" s="1"/>
  <c r="P331" i="1"/>
  <c r="M331" i="1"/>
  <c r="L331" i="1"/>
  <c r="N331" i="1" s="1"/>
  <c r="I331" i="1"/>
  <c r="H331" i="1"/>
  <c r="F331" i="1"/>
  <c r="R330" i="1"/>
  <c r="P330" i="1"/>
  <c r="Q330" i="1" s="1"/>
  <c r="S330" i="1" s="1"/>
  <c r="M330" i="1"/>
  <c r="L330" i="1"/>
  <c r="N330" i="1" s="1"/>
  <c r="J330" i="1"/>
  <c r="I330" i="1"/>
  <c r="H330" i="1"/>
  <c r="F330" i="1"/>
  <c r="R329" i="1"/>
  <c r="P329" i="1"/>
  <c r="Q329" i="1" s="1"/>
  <c r="S329" i="1" s="1"/>
  <c r="N329" i="1"/>
  <c r="M329" i="1"/>
  <c r="L329" i="1"/>
  <c r="J329" i="1"/>
  <c r="I329" i="1"/>
  <c r="H329" i="1"/>
  <c r="F329" i="1"/>
  <c r="R328" i="1"/>
  <c r="P328" i="1"/>
  <c r="Q328" i="1" s="1"/>
  <c r="S328" i="1" s="1"/>
  <c r="M328" i="1"/>
  <c r="L328" i="1"/>
  <c r="I328" i="1"/>
  <c r="H328" i="1"/>
  <c r="F328" i="1"/>
  <c r="R327" i="1"/>
  <c r="Q327" i="1"/>
  <c r="P327" i="1"/>
  <c r="M327" i="1"/>
  <c r="L327" i="1"/>
  <c r="N327" i="1" s="1"/>
  <c r="I327" i="1"/>
  <c r="H327" i="1"/>
  <c r="J327" i="1" s="1"/>
  <c r="F327" i="1"/>
  <c r="R326" i="1"/>
  <c r="P326" i="1"/>
  <c r="Q326" i="1" s="1"/>
  <c r="S326" i="1" s="1"/>
  <c r="M326" i="1"/>
  <c r="L326" i="1"/>
  <c r="N326" i="1" s="1"/>
  <c r="J326" i="1"/>
  <c r="I326" i="1"/>
  <c r="H326" i="1"/>
  <c r="F326" i="1"/>
  <c r="S325" i="1"/>
  <c r="R325" i="1"/>
  <c r="P325" i="1"/>
  <c r="Q325" i="1" s="1"/>
  <c r="N325" i="1"/>
  <c r="M325" i="1"/>
  <c r="L325" i="1"/>
  <c r="J325" i="1"/>
  <c r="I325" i="1"/>
  <c r="H325" i="1"/>
  <c r="F325" i="1"/>
  <c r="R324" i="1"/>
  <c r="P324" i="1"/>
  <c r="Q324" i="1" s="1"/>
  <c r="S324" i="1" s="1"/>
  <c r="M324" i="1"/>
  <c r="L324" i="1"/>
  <c r="I324" i="1"/>
  <c r="H324" i="1"/>
  <c r="F324" i="1"/>
  <c r="R323" i="1"/>
  <c r="Q323" i="1"/>
  <c r="S323" i="1" s="1"/>
  <c r="P323" i="1"/>
  <c r="M323" i="1"/>
  <c r="L323" i="1"/>
  <c r="N323" i="1" s="1"/>
  <c r="I323" i="1"/>
  <c r="H323" i="1"/>
  <c r="F323" i="1"/>
  <c r="R322" i="1"/>
  <c r="Q322" i="1"/>
  <c r="S322" i="1" s="1"/>
  <c r="P322" i="1"/>
  <c r="M322" i="1"/>
  <c r="L322" i="1"/>
  <c r="N322" i="1" s="1"/>
  <c r="J322" i="1"/>
  <c r="I322" i="1"/>
  <c r="H322" i="1"/>
  <c r="F322" i="1"/>
  <c r="R321" i="1"/>
  <c r="P321" i="1"/>
  <c r="Q321" i="1" s="1"/>
  <c r="S321" i="1" s="1"/>
  <c r="N321" i="1"/>
  <c r="M321" i="1"/>
  <c r="L321" i="1"/>
  <c r="J321" i="1"/>
  <c r="I321" i="1"/>
  <c r="H321" i="1"/>
  <c r="F321" i="1"/>
  <c r="S320" i="1"/>
  <c r="R320" i="1"/>
  <c r="P320" i="1"/>
  <c r="Q320" i="1" s="1"/>
  <c r="M320" i="1"/>
  <c r="L320" i="1"/>
  <c r="I320" i="1"/>
  <c r="H320" i="1"/>
  <c r="J320" i="1" s="1"/>
  <c r="F320" i="1"/>
  <c r="R319" i="1"/>
  <c r="Q319" i="1"/>
  <c r="S319" i="1" s="1"/>
  <c r="P319" i="1"/>
  <c r="M319" i="1"/>
  <c r="L319" i="1"/>
  <c r="N319" i="1" s="1"/>
  <c r="I319" i="1"/>
  <c r="H319" i="1"/>
  <c r="F319" i="1"/>
  <c r="R318" i="1"/>
  <c r="Q318" i="1"/>
  <c r="S318" i="1" s="1"/>
  <c r="P318" i="1"/>
  <c r="M318" i="1"/>
  <c r="L318" i="1"/>
  <c r="N318" i="1" s="1"/>
  <c r="J318" i="1"/>
  <c r="I318" i="1"/>
  <c r="H318" i="1"/>
  <c r="F318" i="1"/>
  <c r="R317" i="1"/>
  <c r="P317" i="1"/>
  <c r="Q317" i="1" s="1"/>
  <c r="S317" i="1" s="1"/>
  <c r="N317" i="1"/>
  <c r="M317" i="1"/>
  <c r="L317" i="1"/>
  <c r="J317" i="1"/>
  <c r="I317" i="1"/>
  <c r="H317" i="1"/>
  <c r="F317" i="1"/>
  <c r="S316" i="1"/>
  <c r="R316" i="1"/>
  <c r="P316" i="1"/>
  <c r="Q316" i="1" s="1"/>
  <c r="M316" i="1"/>
  <c r="L316" i="1"/>
  <c r="I316" i="1"/>
  <c r="H316" i="1"/>
  <c r="J316" i="1" s="1"/>
  <c r="F316" i="1"/>
  <c r="R315" i="1"/>
  <c r="Q315" i="1"/>
  <c r="S315" i="1" s="1"/>
  <c r="P315" i="1"/>
  <c r="M315" i="1"/>
  <c r="L315" i="1"/>
  <c r="N315" i="1" s="1"/>
  <c r="I315" i="1"/>
  <c r="H315" i="1"/>
  <c r="F315" i="1"/>
  <c r="R314" i="1"/>
  <c r="Q314" i="1"/>
  <c r="S314" i="1" s="1"/>
  <c r="P314" i="1"/>
  <c r="M314" i="1"/>
  <c r="L314" i="1"/>
  <c r="N314" i="1" s="1"/>
  <c r="J314" i="1"/>
  <c r="I314" i="1"/>
  <c r="H314" i="1"/>
  <c r="F314" i="1"/>
  <c r="R313" i="1"/>
  <c r="P313" i="1"/>
  <c r="Q313" i="1" s="1"/>
  <c r="S313" i="1" s="1"/>
  <c r="N313" i="1"/>
  <c r="M313" i="1"/>
  <c r="L313" i="1"/>
  <c r="J313" i="1"/>
  <c r="I313" i="1"/>
  <c r="H313" i="1"/>
  <c r="F313" i="1"/>
  <c r="S312" i="1"/>
  <c r="R312" i="1"/>
  <c r="P312" i="1"/>
  <c r="Q312" i="1" s="1"/>
  <c r="M312" i="1"/>
  <c r="L312" i="1"/>
  <c r="I312" i="1"/>
  <c r="H312" i="1"/>
  <c r="J312" i="1" s="1"/>
  <c r="F312" i="1"/>
  <c r="R311" i="1"/>
  <c r="Q311" i="1"/>
  <c r="S311" i="1" s="1"/>
  <c r="P311" i="1"/>
  <c r="M311" i="1"/>
  <c r="L311" i="1"/>
  <c r="N311" i="1" s="1"/>
  <c r="I311" i="1"/>
  <c r="H311" i="1"/>
  <c r="F311" i="1"/>
  <c r="R310" i="1"/>
  <c r="Q310" i="1"/>
  <c r="S310" i="1" s="1"/>
  <c r="P310" i="1"/>
  <c r="M310" i="1"/>
  <c r="L310" i="1"/>
  <c r="N310" i="1" s="1"/>
  <c r="J310" i="1"/>
  <c r="I310" i="1"/>
  <c r="H310" i="1"/>
  <c r="F310" i="1"/>
  <c r="R309" i="1"/>
  <c r="P309" i="1"/>
  <c r="Q309" i="1" s="1"/>
  <c r="S309" i="1" s="1"/>
  <c r="N309" i="1"/>
  <c r="M309" i="1"/>
  <c r="L309" i="1"/>
  <c r="J309" i="1"/>
  <c r="I309" i="1"/>
  <c r="H309" i="1"/>
  <c r="F309" i="1"/>
  <c r="S308" i="1"/>
  <c r="R308" i="1"/>
  <c r="P308" i="1"/>
  <c r="Q308" i="1" s="1"/>
  <c r="M308" i="1"/>
  <c r="L308" i="1"/>
  <c r="I308" i="1"/>
  <c r="H308" i="1"/>
  <c r="J308" i="1" s="1"/>
  <c r="F308" i="1"/>
  <c r="R307" i="1"/>
  <c r="Q307" i="1"/>
  <c r="S307" i="1" s="1"/>
  <c r="P307" i="1"/>
  <c r="M307" i="1"/>
  <c r="L307" i="1"/>
  <c r="N307" i="1" s="1"/>
  <c r="I307" i="1"/>
  <c r="H307" i="1"/>
  <c r="F307" i="1"/>
  <c r="R306" i="1"/>
  <c r="Q306" i="1"/>
  <c r="S306" i="1" s="1"/>
  <c r="P306" i="1"/>
  <c r="M306" i="1"/>
  <c r="L306" i="1"/>
  <c r="N306" i="1" s="1"/>
  <c r="J306" i="1"/>
  <c r="I306" i="1"/>
  <c r="H306" i="1"/>
  <c r="F306" i="1"/>
  <c r="R305" i="1"/>
  <c r="P305" i="1"/>
  <c r="Q305" i="1" s="1"/>
  <c r="S305" i="1" s="1"/>
  <c r="N305" i="1"/>
  <c r="M305" i="1"/>
  <c r="L305" i="1"/>
  <c r="J305" i="1"/>
  <c r="I305" i="1"/>
  <c r="H305" i="1"/>
  <c r="F305" i="1"/>
  <c r="S304" i="1"/>
  <c r="R304" i="1"/>
  <c r="P304" i="1"/>
  <c r="Q304" i="1" s="1"/>
  <c r="M304" i="1"/>
  <c r="L304" i="1"/>
  <c r="I304" i="1"/>
  <c r="H304" i="1"/>
  <c r="J304" i="1" s="1"/>
  <c r="F304" i="1"/>
  <c r="R303" i="1"/>
  <c r="Q303" i="1"/>
  <c r="S303" i="1" s="1"/>
  <c r="P303" i="1"/>
  <c r="M303" i="1"/>
  <c r="L303" i="1"/>
  <c r="N303" i="1" s="1"/>
  <c r="I303" i="1"/>
  <c r="H303" i="1"/>
  <c r="F303" i="1"/>
  <c r="R302" i="1"/>
  <c r="Q302" i="1"/>
  <c r="S302" i="1" s="1"/>
  <c r="P302" i="1"/>
  <c r="M302" i="1"/>
  <c r="L302" i="1"/>
  <c r="N302" i="1" s="1"/>
  <c r="J302" i="1"/>
  <c r="I302" i="1"/>
  <c r="H302" i="1"/>
  <c r="F302" i="1"/>
  <c r="R301" i="1"/>
  <c r="P301" i="1"/>
  <c r="Q301" i="1" s="1"/>
  <c r="S301" i="1" s="1"/>
  <c r="N301" i="1"/>
  <c r="M301" i="1"/>
  <c r="L301" i="1"/>
  <c r="J301" i="1"/>
  <c r="I301" i="1"/>
  <c r="H301" i="1"/>
  <c r="F301" i="1"/>
  <c r="S300" i="1"/>
  <c r="R300" i="1"/>
  <c r="P300" i="1"/>
  <c r="Q300" i="1" s="1"/>
  <c r="M300" i="1"/>
  <c r="L300" i="1"/>
  <c r="I300" i="1"/>
  <c r="H300" i="1"/>
  <c r="J300" i="1" s="1"/>
  <c r="F300" i="1"/>
  <c r="R299" i="1"/>
  <c r="Q299" i="1"/>
  <c r="S299" i="1" s="1"/>
  <c r="P299" i="1"/>
  <c r="M299" i="1"/>
  <c r="L299" i="1"/>
  <c r="N299" i="1" s="1"/>
  <c r="I299" i="1"/>
  <c r="H299" i="1"/>
  <c r="F299" i="1"/>
  <c r="R298" i="1"/>
  <c r="Q298" i="1"/>
  <c r="S298" i="1" s="1"/>
  <c r="P298" i="1"/>
  <c r="M298" i="1"/>
  <c r="L298" i="1"/>
  <c r="I298" i="1"/>
  <c r="H298" i="1"/>
  <c r="J298" i="1" s="1"/>
  <c r="F298" i="1"/>
  <c r="S297" i="1"/>
  <c r="P297" i="1"/>
  <c r="Q297" i="1" s="1"/>
  <c r="N297" i="1"/>
  <c r="L297" i="1"/>
  <c r="I297" i="1"/>
  <c r="H297" i="1"/>
  <c r="F297" i="1"/>
  <c r="P296" i="1"/>
  <c r="Q296" i="1" s="1"/>
  <c r="S296" i="1" s="1"/>
  <c r="L296" i="1"/>
  <c r="J296" i="1"/>
  <c r="I296" i="1"/>
  <c r="H296" i="1"/>
  <c r="N296" i="1" s="1"/>
  <c r="F296" i="1"/>
  <c r="S295" i="1"/>
  <c r="R295" i="1"/>
  <c r="Q295" i="1"/>
  <c r="P295" i="1"/>
  <c r="M295" i="1"/>
  <c r="L295" i="1"/>
  <c r="I295" i="1"/>
  <c r="H295" i="1"/>
  <c r="F295" i="1"/>
  <c r="P294" i="1"/>
  <c r="Q294" i="1" s="1"/>
  <c r="S294" i="1" s="1"/>
  <c r="L294" i="1"/>
  <c r="I294" i="1"/>
  <c r="H294" i="1"/>
  <c r="N294" i="1" s="1"/>
  <c r="F294" i="1"/>
  <c r="Q293" i="1"/>
  <c r="S293" i="1" s="1"/>
  <c r="P293" i="1"/>
  <c r="L293" i="1"/>
  <c r="N293" i="1" s="1"/>
  <c r="I293" i="1"/>
  <c r="H293" i="1"/>
  <c r="F293" i="1"/>
  <c r="J293" i="1" s="1"/>
  <c r="Q292" i="1"/>
  <c r="S292" i="1" s="1"/>
  <c r="P292" i="1"/>
  <c r="L292" i="1"/>
  <c r="J292" i="1"/>
  <c r="I292" i="1"/>
  <c r="H292" i="1"/>
  <c r="N292" i="1" s="1"/>
  <c r="F292" i="1"/>
  <c r="S291" i="1"/>
  <c r="P291" i="1"/>
  <c r="Q291" i="1" s="1"/>
  <c r="L291" i="1"/>
  <c r="J291" i="1"/>
  <c r="I291" i="1"/>
  <c r="H291" i="1"/>
  <c r="N291" i="1" s="1"/>
  <c r="F291" i="1"/>
  <c r="P290" i="1"/>
  <c r="L290" i="1"/>
  <c r="N290" i="1" s="1"/>
  <c r="I290" i="1"/>
  <c r="H290" i="1"/>
  <c r="F290" i="1"/>
  <c r="J290" i="1" s="1"/>
  <c r="R289" i="1"/>
  <c r="O289" i="1"/>
  <c r="L289" i="1"/>
  <c r="K289" i="1"/>
  <c r="M289" i="1" s="1"/>
  <c r="H289" i="1"/>
  <c r="J289" i="1" s="1"/>
  <c r="G289" i="1"/>
  <c r="I289" i="1" s="1"/>
  <c r="E289" i="1"/>
  <c r="D289" i="1"/>
  <c r="F289" i="1" s="1"/>
  <c r="R288" i="1"/>
  <c r="Q288" i="1"/>
  <c r="N288" i="1"/>
  <c r="M288" i="1"/>
  <c r="L288" i="1"/>
  <c r="S288" i="1" s="1"/>
  <c r="I288" i="1"/>
  <c r="H288" i="1"/>
  <c r="J288" i="1" s="1"/>
  <c r="F288" i="1"/>
  <c r="R287" i="1"/>
  <c r="P287" i="1"/>
  <c r="Q287" i="1" s="1"/>
  <c r="S287" i="1" s="1"/>
  <c r="M287" i="1"/>
  <c r="L287" i="1"/>
  <c r="I287" i="1"/>
  <c r="H287" i="1"/>
  <c r="J287" i="1" s="1"/>
  <c r="F287" i="1"/>
  <c r="P286" i="1"/>
  <c r="Q286" i="1" s="1"/>
  <c r="S286" i="1" s="1"/>
  <c r="L286" i="1"/>
  <c r="N286" i="1" s="1"/>
  <c r="H286" i="1"/>
  <c r="J286" i="1" s="1"/>
  <c r="F286" i="1"/>
  <c r="R285" i="1"/>
  <c r="Q285" i="1"/>
  <c r="S285" i="1" s="1"/>
  <c r="P285" i="1"/>
  <c r="M285" i="1"/>
  <c r="L285" i="1"/>
  <c r="N285" i="1" s="1"/>
  <c r="I285" i="1"/>
  <c r="H285" i="1"/>
  <c r="F285" i="1"/>
  <c r="J285" i="1" s="1"/>
  <c r="R284" i="1"/>
  <c r="P284" i="1"/>
  <c r="Q284" i="1" s="1"/>
  <c r="S284" i="1" s="1"/>
  <c r="M284" i="1"/>
  <c r="L284" i="1"/>
  <c r="J284" i="1"/>
  <c r="I284" i="1"/>
  <c r="H284" i="1"/>
  <c r="N284" i="1" s="1"/>
  <c r="F284" i="1"/>
  <c r="S283" i="1"/>
  <c r="R283" i="1"/>
  <c r="Q283" i="1"/>
  <c r="P283" i="1"/>
  <c r="N283" i="1"/>
  <c r="M283" i="1"/>
  <c r="L283" i="1"/>
  <c r="I283" i="1"/>
  <c r="H283" i="1"/>
  <c r="J283" i="1" s="1"/>
  <c r="F283" i="1"/>
  <c r="Q282" i="1"/>
  <c r="P282" i="1"/>
  <c r="M282" i="1"/>
  <c r="L282" i="1"/>
  <c r="N282" i="1" s="1"/>
  <c r="I282" i="1"/>
  <c r="H282" i="1"/>
  <c r="F282" i="1"/>
  <c r="J282" i="1" s="1"/>
  <c r="R281" i="1"/>
  <c r="O281" i="1"/>
  <c r="K281" i="1"/>
  <c r="M281" i="1" s="1"/>
  <c r="G281" i="1"/>
  <c r="I281" i="1" s="1"/>
  <c r="E281" i="1"/>
  <c r="D281" i="1"/>
  <c r="Q280" i="1"/>
  <c r="S280" i="1" s="1"/>
  <c r="M280" i="1"/>
  <c r="L280" i="1"/>
  <c r="I280" i="1"/>
  <c r="H280" i="1"/>
  <c r="J280" i="1" s="1"/>
  <c r="F280" i="1"/>
  <c r="R279" i="1"/>
  <c r="Q279" i="1"/>
  <c r="S279" i="1" s="1"/>
  <c r="P279" i="1"/>
  <c r="M279" i="1"/>
  <c r="L279" i="1"/>
  <c r="N279" i="1" s="1"/>
  <c r="I279" i="1"/>
  <c r="H279" i="1"/>
  <c r="F279" i="1"/>
  <c r="J279" i="1" s="1"/>
  <c r="R278" i="1"/>
  <c r="P278" i="1"/>
  <c r="M278" i="1"/>
  <c r="L278" i="1"/>
  <c r="J278" i="1"/>
  <c r="I278" i="1"/>
  <c r="H278" i="1"/>
  <c r="N278" i="1" s="1"/>
  <c r="F278" i="1"/>
  <c r="S277" i="1"/>
  <c r="R277" i="1"/>
  <c r="Q277" i="1"/>
  <c r="P277" i="1"/>
  <c r="N277" i="1"/>
  <c r="M277" i="1"/>
  <c r="L277" i="1"/>
  <c r="I277" i="1"/>
  <c r="H277" i="1"/>
  <c r="J277" i="1" s="1"/>
  <c r="F277" i="1"/>
  <c r="R276" i="1"/>
  <c r="P276" i="1"/>
  <c r="Q276" i="1" s="1"/>
  <c r="S276" i="1" s="1"/>
  <c r="M276" i="1"/>
  <c r="L276" i="1"/>
  <c r="N276" i="1" s="1"/>
  <c r="I276" i="1"/>
  <c r="H276" i="1"/>
  <c r="J276" i="1" s="1"/>
  <c r="F276" i="1"/>
  <c r="R275" i="1"/>
  <c r="Q275" i="1"/>
  <c r="P275" i="1"/>
  <c r="M275" i="1"/>
  <c r="L275" i="1"/>
  <c r="N275" i="1" s="1"/>
  <c r="I275" i="1"/>
  <c r="H275" i="1"/>
  <c r="F275" i="1"/>
  <c r="J275" i="1" s="1"/>
  <c r="R274" i="1"/>
  <c r="O274" i="1"/>
  <c r="K274" i="1"/>
  <c r="M274" i="1" s="1"/>
  <c r="G274" i="1"/>
  <c r="I274" i="1" s="1"/>
  <c r="E274" i="1"/>
  <c r="D274" i="1"/>
  <c r="Q273" i="1"/>
  <c r="S273" i="1" s="1"/>
  <c r="P273" i="1"/>
  <c r="N273" i="1"/>
  <c r="L273" i="1"/>
  <c r="H273" i="1"/>
  <c r="F273" i="1"/>
  <c r="J273" i="1" s="1"/>
  <c r="Q272" i="1"/>
  <c r="S272" i="1" s="1"/>
  <c r="P272" i="1"/>
  <c r="N272" i="1"/>
  <c r="L272" i="1"/>
  <c r="H272" i="1"/>
  <c r="F272" i="1"/>
  <c r="J272" i="1" s="1"/>
  <c r="Q271" i="1"/>
  <c r="S271" i="1" s="1"/>
  <c r="P271" i="1"/>
  <c r="N271" i="1"/>
  <c r="L271" i="1"/>
  <c r="H271" i="1"/>
  <c r="F271" i="1"/>
  <c r="J271" i="1" s="1"/>
  <c r="R270" i="1"/>
  <c r="P270" i="1"/>
  <c r="Q270" i="1" s="1"/>
  <c r="S270" i="1" s="1"/>
  <c r="M270" i="1"/>
  <c r="L270" i="1"/>
  <c r="J270" i="1"/>
  <c r="I270" i="1"/>
  <c r="H270" i="1"/>
  <c r="N270" i="1" s="1"/>
  <c r="F270" i="1"/>
  <c r="S269" i="1"/>
  <c r="R269" i="1"/>
  <c r="Q269" i="1"/>
  <c r="P269" i="1"/>
  <c r="N269" i="1"/>
  <c r="M269" i="1"/>
  <c r="L269" i="1"/>
  <c r="I269" i="1"/>
  <c r="H269" i="1"/>
  <c r="J269" i="1" s="1"/>
  <c r="F269" i="1"/>
  <c r="Q268" i="1"/>
  <c r="S268" i="1" s="1"/>
  <c r="M268" i="1"/>
  <c r="L268" i="1"/>
  <c r="J268" i="1"/>
  <c r="I268" i="1"/>
  <c r="H268" i="1"/>
  <c r="N268" i="1" s="1"/>
  <c r="F268" i="1"/>
  <c r="S267" i="1"/>
  <c r="R267" i="1"/>
  <c r="Q267" i="1"/>
  <c r="P267" i="1"/>
  <c r="N267" i="1"/>
  <c r="M267" i="1"/>
  <c r="L267" i="1"/>
  <c r="I267" i="1"/>
  <c r="H267" i="1"/>
  <c r="J267" i="1" s="1"/>
  <c r="F267" i="1"/>
  <c r="R266" i="1"/>
  <c r="P266" i="1"/>
  <c r="Q266" i="1" s="1"/>
  <c r="S266" i="1" s="1"/>
  <c r="M266" i="1"/>
  <c r="L266" i="1"/>
  <c r="N266" i="1" s="1"/>
  <c r="I266" i="1"/>
  <c r="H266" i="1"/>
  <c r="J266" i="1" s="1"/>
  <c r="F266" i="1"/>
  <c r="R265" i="1"/>
  <c r="Q265" i="1"/>
  <c r="P265" i="1"/>
  <c r="M265" i="1"/>
  <c r="L265" i="1"/>
  <c r="N265" i="1" s="1"/>
  <c r="I265" i="1"/>
  <c r="H265" i="1"/>
  <c r="F265" i="1"/>
  <c r="J265" i="1" s="1"/>
  <c r="R264" i="1"/>
  <c r="P264" i="1"/>
  <c r="Q264" i="1" s="1"/>
  <c r="S264" i="1" s="1"/>
  <c r="M264" i="1"/>
  <c r="L264" i="1"/>
  <c r="J264" i="1"/>
  <c r="I264" i="1"/>
  <c r="H264" i="1"/>
  <c r="N264" i="1" s="1"/>
  <c r="F264" i="1"/>
  <c r="S263" i="1"/>
  <c r="R263" i="1"/>
  <c r="Q263" i="1"/>
  <c r="P263" i="1"/>
  <c r="N263" i="1"/>
  <c r="M263" i="1"/>
  <c r="L263" i="1"/>
  <c r="I263" i="1"/>
  <c r="H263" i="1"/>
  <c r="J263" i="1" s="1"/>
  <c r="F263" i="1"/>
  <c r="R262" i="1"/>
  <c r="P262" i="1"/>
  <c r="Q262" i="1" s="1"/>
  <c r="S262" i="1" s="1"/>
  <c r="M262" i="1"/>
  <c r="L262" i="1"/>
  <c r="I262" i="1"/>
  <c r="H262" i="1"/>
  <c r="J262" i="1" s="1"/>
  <c r="F262" i="1"/>
  <c r="R261" i="1"/>
  <c r="Q261" i="1"/>
  <c r="P261" i="1"/>
  <c r="M261" i="1"/>
  <c r="L261" i="1"/>
  <c r="N261" i="1" s="1"/>
  <c r="I261" i="1"/>
  <c r="H261" i="1"/>
  <c r="F261" i="1"/>
  <c r="J261" i="1" s="1"/>
  <c r="R260" i="1"/>
  <c r="P260" i="1"/>
  <c r="Q260" i="1" s="1"/>
  <c r="S260" i="1" s="1"/>
  <c r="M260" i="1"/>
  <c r="L260" i="1"/>
  <c r="J260" i="1"/>
  <c r="I260" i="1"/>
  <c r="H260" i="1"/>
  <c r="N260" i="1" s="1"/>
  <c r="F260" i="1"/>
  <c r="S259" i="1"/>
  <c r="R259" i="1"/>
  <c r="Q259" i="1"/>
  <c r="P259" i="1"/>
  <c r="N259" i="1"/>
  <c r="M259" i="1"/>
  <c r="L259" i="1"/>
  <c r="I259" i="1"/>
  <c r="H259" i="1"/>
  <c r="J259" i="1" s="1"/>
  <c r="F259" i="1"/>
  <c r="R258" i="1"/>
  <c r="P258" i="1"/>
  <c r="Q258" i="1" s="1"/>
  <c r="S258" i="1" s="1"/>
  <c r="M258" i="1"/>
  <c r="L258" i="1"/>
  <c r="I258" i="1"/>
  <c r="H258" i="1"/>
  <c r="J258" i="1" s="1"/>
  <c r="F258" i="1"/>
  <c r="R257" i="1"/>
  <c r="Q257" i="1"/>
  <c r="S257" i="1" s="1"/>
  <c r="P257" i="1"/>
  <c r="M257" i="1"/>
  <c r="L257" i="1"/>
  <c r="N257" i="1" s="1"/>
  <c r="I257" i="1"/>
  <c r="H257" i="1"/>
  <c r="F257" i="1"/>
  <c r="J257" i="1" s="1"/>
  <c r="Q256" i="1"/>
  <c r="S256" i="1" s="1"/>
  <c r="P256" i="1"/>
  <c r="N256" i="1"/>
  <c r="L256" i="1"/>
  <c r="H256" i="1"/>
  <c r="F256" i="1"/>
  <c r="J256" i="1" s="1"/>
  <c r="Q255" i="1"/>
  <c r="S255" i="1" s="1"/>
  <c r="P255" i="1"/>
  <c r="N255" i="1"/>
  <c r="L255" i="1"/>
  <c r="H255" i="1"/>
  <c r="F255" i="1"/>
  <c r="J255" i="1" s="1"/>
  <c r="Q254" i="1"/>
  <c r="S254" i="1" s="1"/>
  <c r="P254" i="1"/>
  <c r="N254" i="1"/>
  <c r="L254" i="1"/>
  <c r="H254" i="1"/>
  <c r="F254" i="1"/>
  <c r="J254" i="1" s="1"/>
  <c r="Q253" i="1"/>
  <c r="S253" i="1" s="1"/>
  <c r="P253" i="1"/>
  <c r="N253" i="1"/>
  <c r="L253" i="1"/>
  <c r="H253" i="1"/>
  <c r="F253" i="1"/>
  <c r="J253" i="1" s="1"/>
  <c r="R252" i="1"/>
  <c r="P252" i="1"/>
  <c r="Q252" i="1" s="1"/>
  <c r="S252" i="1" s="1"/>
  <c r="L252" i="1"/>
  <c r="N252" i="1" s="1"/>
  <c r="I252" i="1"/>
  <c r="H252" i="1"/>
  <c r="J252" i="1" s="1"/>
  <c r="F252" i="1"/>
  <c r="Q251" i="1"/>
  <c r="P251" i="1"/>
  <c r="M251" i="1"/>
  <c r="L251" i="1"/>
  <c r="N251" i="1" s="1"/>
  <c r="H251" i="1"/>
  <c r="J251" i="1" s="1"/>
  <c r="F251" i="1"/>
  <c r="P250" i="1"/>
  <c r="Q250" i="1" s="1"/>
  <c r="S250" i="1" s="1"/>
  <c r="L250" i="1"/>
  <c r="N250" i="1" s="1"/>
  <c r="H250" i="1"/>
  <c r="J250" i="1" s="1"/>
  <c r="F250" i="1"/>
  <c r="S249" i="1"/>
  <c r="P249" i="1"/>
  <c r="Q249" i="1" s="1"/>
  <c r="M249" i="1"/>
  <c r="L249" i="1"/>
  <c r="N249" i="1" s="1"/>
  <c r="H249" i="1"/>
  <c r="F249" i="1"/>
  <c r="J249" i="1" s="1"/>
  <c r="R248" i="1"/>
  <c r="P248" i="1"/>
  <c r="Q248" i="1" s="1"/>
  <c r="S248" i="1" s="1"/>
  <c r="M248" i="1"/>
  <c r="L248" i="1"/>
  <c r="J248" i="1"/>
  <c r="I248" i="1"/>
  <c r="H248" i="1"/>
  <c r="N248" i="1" s="1"/>
  <c r="F248" i="1"/>
  <c r="S247" i="1"/>
  <c r="R247" i="1"/>
  <c r="Q247" i="1"/>
  <c r="P247" i="1"/>
  <c r="N247" i="1"/>
  <c r="M247" i="1"/>
  <c r="L247" i="1"/>
  <c r="I247" i="1"/>
  <c r="H247" i="1"/>
  <c r="J247" i="1" s="1"/>
  <c r="F247" i="1"/>
  <c r="R246" i="1"/>
  <c r="P246" i="1"/>
  <c r="Q246" i="1" s="1"/>
  <c r="S246" i="1" s="1"/>
  <c r="M246" i="1"/>
  <c r="L246" i="1"/>
  <c r="I246" i="1"/>
  <c r="H246" i="1"/>
  <c r="J246" i="1" s="1"/>
  <c r="F246" i="1"/>
  <c r="R245" i="1"/>
  <c r="Q245" i="1"/>
  <c r="S245" i="1" s="1"/>
  <c r="P245" i="1"/>
  <c r="M245" i="1"/>
  <c r="L245" i="1"/>
  <c r="N245" i="1" s="1"/>
  <c r="I245" i="1"/>
  <c r="H245" i="1"/>
  <c r="F245" i="1"/>
  <c r="J245" i="1" s="1"/>
  <c r="R244" i="1"/>
  <c r="P244" i="1"/>
  <c r="Q244" i="1" s="1"/>
  <c r="S244" i="1" s="1"/>
  <c r="M244" i="1"/>
  <c r="L244" i="1"/>
  <c r="J244" i="1"/>
  <c r="I244" i="1"/>
  <c r="H244" i="1"/>
  <c r="N244" i="1" s="1"/>
  <c r="F244" i="1"/>
  <c r="S243" i="1"/>
  <c r="R243" i="1"/>
  <c r="Q243" i="1"/>
  <c r="P243" i="1"/>
  <c r="N243" i="1"/>
  <c r="M243" i="1"/>
  <c r="L243" i="1"/>
  <c r="I243" i="1"/>
  <c r="H243" i="1"/>
  <c r="J243" i="1" s="1"/>
  <c r="F243" i="1"/>
  <c r="R242" i="1"/>
  <c r="P242" i="1"/>
  <c r="Q242" i="1" s="1"/>
  <c r="S242" i="1" s="1"/>
  <c r="L242" i="1"/>
  <c r="N242" i="1" s="1"/>
  <c r="I242" i="1"/>
  <c r="H242" i="1"/>
  <c r="F242" i="1"/>
  <c r="J242" i="1" s="1"/>
  <c r="Q241" i="1"/>
  <c r="S241" i="1" s="1"/>
  <c r="P241" i="1"/>
  <c r="L241" i="1"/>
  <c r="I241" i="1"/>
  <c r="H241" i="1"/>
  <c r="F241" i="1"/>
  <c r="P240" i="1"/>
  <c r="Q240" i="1" s="1"/>
  <c r="S240" i="1" s="1"/>
  <c r="L240" i="1"/>
  <c r="H240" i="1"/>
  <c r="J240" i="1" s="1"/>
  <c r="F240" i="1"/>
  <c r="Q239" i="1"/>
  <c r="P239" i="1"/>
  <c r="R239" i="1" s="1"/>
  <c r="M239" i="1"/>
  <c r="L239" i="1"/>
  <c r="N239" i="1" s="1"/>
  <c r="I239" i="1"/>
  <c r="H239" i="1"/>
  <c r="F239" i="1"/>
  <c r="J239" i="1" s="1"/>
  <c r="Q238" i="1"/>
  <c r="S238" i="1" s="1"/>
  <c r="P238" i="1"/>
  <c r="N238" i="1"/>
  <c r="L238" i="1"/>
  <c r="H238" i="1"/>
  <c r="F238" i="1"/>
  <c r="J238" i="1" s="1"/>
  <c r="P237" i="1"/>
  <c r="M237" i="1"/>
  <c r="L237" i="1"/>
  <c r="J237" i="1"/>
  <c r="I237" i="1"/>
  <c r="H237" i="1"/>
  <c r="N237" i="1" s="1"/>
  <c r="F237" i="1"/>
  <c r="S236" i="1"/>
  <c r="Q236" i="1"/>
  <c r="N236" i="1"/>
  <c r="L236" i="1"/>
  <c r="J236" i="1"/>
  <c r="H236" i="1"/>
  <c r="F236" i="1"/>
  <c r="Q235" i="1"/>
  <c r="S235" i="1" s="1"/>
  <c r="P235" i="1"/>
  <c r="N235" i="1"/>
  <c r="L235" i="1"/>
  <c r="J235" i="1"/>
  <c r="H235" i="1"/>
  <c r="F235" i="1"/>
  <c r="R234" i="1"/>
  <c r="P234" i="1"/>
  <c r="Q234" i="1" s="1"/>
  <c r="S234" i="1" s="1"/>
  <c r="M234" i="1"/>
  <c r="L234" i="1"/>
  <c r="I234" i="1"/>
  <c r="H234" i="1"/>
  <c r="J234" i="1" s="1"/>
  <c r="F234" i="1"/>
  <c r="Q233" i="1"/>
  <c r="P233" i="1"/>
  <c r="R233" i="1" s="1"/>
  <c r="M233" i="1"/>
  <c r="L233" i="1"/>
  <c r="N233" i="1" s="1"/>
  <c r="I233" i="1"/>
  <c r="H233" i="1"/>
  <c r="F233" i="1"/>
  <c r="J233" i="1" s="1"/>
  <c r="P232" i="1"/>
  <c r="M232" i="1"/>
  <c r="L232" i="1"/>
  <c r="J232" i="1"/>
  <c r="I232" i="1"/>
  <c r="H232" i="1"/>
  <c r="N232" i="1" s="1"/>
  <c r="F232" i="1"/>
  <c r="S231" i="1"/>
  <c r="P231" i="1"/>
  <c r="Q231" i="1" s="1"/>
  <c r="M231" i="1"/>
  <c r="L231" i="1"/>
  <c r="N231" i="1" s="1"/>
  <c r="I231" i="1"/>
  <c r="H231" i="1"/>
  <c r="J231" i="1" s="1"/>
  <c r="F231" i="1"/>
  <c r="R230" i="1"/>
  <c r="Q230" i="1"/>
  <c r="S230" i="1" s="1"/>
  <c r="M230" i="1"/>
  <c r="L230" i="1"/>
  <c r="J230" i="1"/>
  <c r="I230" i="1"/>
  <c r="H230" i="1"/>
  <c r="N230" i="1" s="1"/>
  <c r="F230" i="1"/>
  <c r="S229" i="1"/>
  <c r="P229" i="1"/>
  <c r="Q229" i="1" s="1"/>
  <c r="L229" i="1"/>
  <c r="N229" i="1" s="1"/>
  <c r="H229" i="1"/>
  <c r="J229" i="1" s="1"/>
  <c r="F229" i="1"/>
  <c r="S228" i="1"/>
  <c r="P228" i="1"/>
  <c r="Q228" i="1" s="1"/>
  <c r="L228" i="1"/>
  <c r="N228" i="1" s="1"/>
  <c r="H228" i="1"/>
  <c r="J228" i="1" s="1"/>
  <c r="F228" i="1"/>
  <c r="P227" i="1"/>
  <c r="Q227" i="1" s="1"/>
  <c r="L227" i="1"/>
  <c r="H227" i="1"/>
  <c r="J227" i="1" s="1"/>
  <c r="F227" i="1"/>
  <c r="P226" i="1"/>
  <c r="Q226" i="1" s="1"/>
  <c r="S226" i="1" s="1"/>
  <c r="L226" i="1"/>
  <c r="N226" i="1" s="1"/>
  <c r="H226" i="1"/>
  <c r="J226" i="1" s="1"/>
  <c r="F226" i="1"/>
  <c r="S225" i="1"/>
  <c r="P225" i="1"/>
  <c r="Q225" i="1" s="1"/>
  <c r="L225" i="1"/>
  <c r="N225" i="1" s="1"/>
  <c r="H225" i="1"/>
  <c r="J225" i="1" s="1"/>
  <c r="F225" i="1"/>
  <c r="S224" i="1"/>
  <c r="P224" i="1"/>
  <c r="Q224" i="1" s="1"/>
  <c r="L224" i="1"/>
  <c r="N224" i="1" s="1"/>
  <c r="H224" i="1"/>
  <c r="J224" i="1" s="1"/>
  <c r="F224" i="1"/>
  <c r="P223" i="1"/>
  <c r="Q223" i="1" s="1"/>
  <c r="L223" i="1"/>
  <c r="H223" i="1"/>
  <c r="J223" i="1" s="1"/>
  <c r="F223" i="1"/>
  <c r="P222" i="1"/>
  <c r="Q222" i="1" s="1"/>
  <c r="S222" i="1" s="1"/>
  <c r="L222" i="1"/>
  <c r="N222" i="1" s="1"/>
  <c r="H222" i="1"/>
  <c r="J222" i="1" s="1"/>
  <c r="F222" i="1"/>
  <c r="S221" i="1"/>
  <c r="R221" i="1"/>
  <c r="Q221" i="1"/>
  <c r="P221" i="1"/>
  <c r="N221" i="1"/>
  <c r="M221" i="1"/>
  <c r="L221" i="1"/>
  <c r="I221" i="1"/>
  <c r="H221" i="1"/>
  <c r="J221" i="1" s="1"/>
  <c r="F221" i="1"/>
  <c r="R220" i="1"/>
  <c r="P220" i="1"/>
  <c r="Q220" i="1" s="1"/>
  <c r="S220" i="1" s="1"/>
  <c r="M220" i="1"/>
  <c r="L220" i="1"/>
  <c r="N220" i="1" s="1"/>
  <c r="I220" i="1"/>
  <c r="H220" i="1"/>
  <c r="J220" i="1" s="1"/>
  <c r="F220" i="1"/>
  <c r="Q219" i="1"/>
  <c r="P219" i="1"/>
  <c r="R219" i="1" s="1"/>
  <c r="M219" i="1"/>
  <c r="L219" i="1"/>
  <c r="N219" i="1" s="1"/>
  <c r="I219" i="1"/>
  <c r="H219" i="1"/>
  <c r="F219" i="1"/>
  <c r="J219" i="1" s="1"/>
  <c r="P218" i="1"/>
  <c r="M218" i="1"/>
  <c r="L218" i="1"/>
  <c r="J218" i="1"/>
  <c r="I218" i="1"/>
  <c r="H218" i="1"/>
  <c r="N218" i="1" s="1"/>
  <c r="F218" i="1"/>
  <c r="S217" i="1"/>
  <c r="R217" i="1"/>
  <c r="Q217" i="1"/>
  <c r="P217" i="1"/>
  <c r="N217" i="1"/>
  <c r="M217" i="1"/>
  <c r="L217" i="1"/>
  <c r="I217" i="1"/>
  <c r="H217" i="1"/>
  <c r="J217" i="1" s="1"/>
  <c r="F217" i="1"/>
  <c r="R216" i="1"/>
  <c r="P216" i="1"/>
  <c r="Q216" i="1" s="1"/>
  <c r="S216" i="1" s="1"/>
  <c r="M216" i="1"/>
  <c r="L216" i="1"/>
  <c r="N216" i="1" s="1"/>
  <c r="I216" i="1"/>
  <c r="H216" i="1"/>
  <c r="J216" i="1" s="1"/>
  <c r="F216" i="1"/>
  <c r="Q215" i="1"/>
  <c r="S215" i="1" s="1"/>
  <c r="P215" i="1"/>
  <c r="R215" i="1" s="1"/>
  <c r="M215" i="1"/>
  <c r="L215" i="1"/>
  <c r="N215" i="1" s="1"/>
  <c r="I215" i="1"/>
  <c r="H215" i="1"/>
  <c r="F215" i="1"/>
  <c r="J215" i="1" s="1"/>
  <c r="P214" i="1"/>
  <c r="M214" i="1"/>
  <c r="L214" i="1"/>
  <c r="J214" i="1"/>
  <c r="I214" i="1"/>
  <c r="H214" i="1"/>
  <c r="N214" i="1" s="1"/>
  <c r="F214" i="1"/>
  <c r="S213" i="1"/>
  <c r="R213" i="1"/>
  <c r="Q213" i="1"/>
  <c r="P213" i="1"/>
  <c r="N213" i="1"/>
  <c r="M213" i="1"/>
  <c r="L213" i="1"/>
  <c r="I213" i="1"/>
  <c r="H213" i="1"/>
  <c r="J213" i="1" s="1"/>
  <c r="F213" i="1"/>
  <c r="R212" i="1"/>
  <c r="P212" i="1"/>
  <c r="Q212" i="1" s="1"/>
  <c r="S212" i="1" s="1"/>
  <c r="M212" i="1"/>
  <c r="L212" i="1"/>
  <c r="I212" i="1"/>
  <c r="H212" i="1"/>
  <c r="J212" i="1" s="1"/>
  <c r="F212" i="1"/>
  <c r="Q211" i="1"/>
  <c r="P211" i="1"/>
  <c r="R211" i="1" s="1"/>
  <c r="M211" i="1"/>
  <c r="L211" i="1"/>
  <c r="N211" i="1" s="1"/>
  <c r="I211" i="1"/>
  <c r="H211" i="1"/>
  <c r="F211" i="1"/>
  <c r="J211" i="1" s="1"/>
  <c r="P210" i="1"/>
  <c r="M210" i="1"/>
  <c r="L210" i="1"/>
  <c r="J210" i="1"/>
  <c r="I210" i="1"/>
  <c r="H210" i="1"/>
  <c r="N210" i="1" s="1"/>
  <c r="F210" i="1"/>
  <c r="S209" i="1"/>
  <c r="R209" i="1"/>
  <c r="Q209" i="1"/>
  <c r="P209" i="1"/>
  <c r="N209" i="1"/>
  <c r="M209" i="1"/>
  <c r="L209" i="1"/>
  <c r="I209" i="1"/>
  <c r="H209" i="1"/>
  <c r="J209" i="1" s="1"/>
  <c r="F209" i="1"/>
  <c r="R208" i="1"/>
  <c r="P208" i="1"/>
  <c r="Q208" i="1" s="1"/>
  <c r="S208" i="1" s="1"/>
  <c r="M208" i="1"/>
  <c r="L208" i="1"/>
  <c r="I208" i="1"/>
  <c r="H208" i="1"/>
  <c r="J208" i="1" s="1"/>
  <c r="F208" i="1"/>
  <c r="Q207" i="1"/>
  <c r="P207" i="1"/>
  <c r="R207" i="1" s="1"/>
  <c r="M207" i="1"/>
  <c r="L207" i="1"/>
  <c r="N207" i="1" s="1"/>
  <c r="I207" i="1"/>
  <c r="H207" i="1"/>
  <c r="F207" i="1"/>
  <c r="J207" i="1" s="1"/>
  <c r="P206" i="1"/>
  <c r="M206" i="1"/>
  <c r="L206" i="1"/>
  <c r="J206" i="1"/>
  <c r="I206" i="1"/>
  <c r="H206" i="1"/>
  <c r="N206" i="1" s="1"/>
  <c r="F206" i="1"/>
  <c r="S205" i="1"/>
  <c r="R205" i="1"/>
  <c r="Q205" i="1"/>
  <c r="P205" i="1"/>
  <c r="N205" i="1"/>
  <c r="M205" i="1"/>
  <c r="L205" i="1"/>
  <c r="I205" i="1"/>
  <c r="H205" i="1"/>
  <c r="J205" i="1" s="1"/>
  <c r="F205" i="1"/>
  <c r="R204" i="1"/>
  <c r="P204" i="1"/>
  <c r="Q204" i="1" s="1"/>
  <c r="S204" i="1" s="1"/>
  <c r="M204" i="1"/>
  <c r="L204" i="1"/>
  <c r="N204" i="1" s="1"/>
  <c r="I204" i="1"/>
  <c r="H204" i="1"/>
  <c r="J204" i="1" s="1"/>
  <c r="F204" i="1"/>
  <c r="Q203" i="1"/>
  <c r="P203" i="1"/>
  <c r="R203" i="1" s="1"/>
  <c r="M203" i="1"/>
  <c r="L203" i="1"/>
  <c r="N203" i="1" s="1"/>
  <c r="I203" i="1"/>
  <c r="H203" i="1"/>
  <c r="F203" i="1"/>
  <c r="J203" i="1" s="1"/>
  <c r="P202" i="1"/>
  <c r="M202" i="1"/>
  <c r="L202" i="1"/>
  <c r="J202" i="1"/>
  <c r="I202" i="1"/>
  <c r="H202" i="1"/>
  <c r="N202" i="1" s="1"/>
  <c r="F202" i="1"/>
  <c r="S201" i="1"/>
  <c r="R201" i="1"/>
  <c r="Q201" i="1"/>
  <c r="P201" i="1"/>
  <c r="N201" i="1"/>
  <c r="M201" i="1"/>
  <c r="L201" i="1"/>
  <c r="I201" i="1"/>
  <c r="H201" i="1"/>
  <c r="J201" i="1" s="1"/>
  <c r="F201" i="1"/>
  <c r="R200" i="1"/>
  <c r="P200" i="1"/>
  <c r="Q200" i="1" s="1"/>
  <c r="S200" i="1" s="1"/>
  <c r="M200" i="1"/>
  <c r="L200" i="1"/>
  <c r="N200" i="1" s="1"/>
  <c r="I200" i="1"/>
  <c r="H200" i="1"/>
  <c r="J200" i="1" s="1"/>
  <c r="F200" i="1"/>
  <c r="Q199" i="1"/>
  <c r="S199" i="1" s="1"/>
  <c r="P199" i="1"/>
  <c r="R199" i="1" s="1"/>
  <c r="M199" i="1"/>
  <c r="L199" i="1"/>
  <c r="N199" i="1" s="1"/>
  <c r="I199" i="1"/>
  <c r="H199" i="1"/>
  <c r="F199" i="1"/>
  <c r="J199" i="1" s="1"/>
  <c r="P198" i="1"/>
  <c r="M198" i="1"/>
  <c r="L198" i="1"/>
  <c r="J198" i="1"/>
  <c r="I198" i="1"/>
  <c r="H198" i="1"/>
  <c r="N198" i="1" s="1"/>
  <c r="F198" i="1"/>
  <c r="S197" i="1"/>
  <c r="R197" i="1"/>
  <c r="Q197" i="1"/>
  <c r="P197" i="1"/>
  <c r="N197" i="1"/>
  <c r="M197" i="1"/>
  <c r="L197" i="1"/>
  <c r="I197" i="1"/>
  <c r="H197" i="1"/>
  <c r="J197" i="1" s="1"/>
  <c r="F197" i="1"/>
  <c r="R196" i="1"/>
  <c r="Q196" i="1"/>
  <c r="S196" i="1" s="1"/>
  <c r="P196" i="1"/>
  <c r="M196" i="1"/>
  <c r="L196" i="1"/>
  <c r="N196" i="1" s="1"/>
  <c r="I196" i="1"/>
  <c r="H196" i="1"/>
  <c r="J196" i="1" s="1"/>
  <c r="F196" i="1"/>
  <c r="Q195" i="1"/>
  <c r="S195" i="1" s="1"/>
  <c r="P195" i="1"/>
  <c r="R195" i="1" s="1"/>
  <c r="M195" i="1"/>
  <c r="L195" i="1"/>
  <c r="N195" i="1" s="1"/>
  <c r="I195" i="1"/>
  <c r="H195" i="1"/>
  <c r="F195" i="1"/>
  <c r="J195" i="1" s="1"/>
  <c r="P194" i="1"/>
  <c r="M194" i="1"/>
  <c r="L194" i="1"/>
  <c r="J194" i="1"/>
  <c r="I194" i="1"/>
  <c r="H194" i="1"/>
  <c r="N194" i="1" s="1"/>
  <c r="F194" i="1"/>
  <c r="S193" i="1"/>
  <c r="R193" i="1"/>
  <c r="Q193" i="1"/>
  <c r="P193" i="1"/>
  <c r="N193" i="1"/>
  <c r="M193" i="1"/>
  <c r="L193" i="1"/>
  <c r="I193" i="1"/>
  <c r="H193" i="1"/>
  <c r="J193" i="1" s="1"/>
  <c r="F193" i="1"/>
  <c r="R192" i="1"/>
  <c r="Q192" i="1"/>
  <c r="S192" i="1" s="1"/>
  <c r="P192" i="1"/>
  <c r="M192" i="1"/>
  <c r="L192" i="1"/>
  <c r="N192" i="1" s="1"/>
  <c r="I192" i="1"/>
  <c r="H192" i="1"/>
  <c r="J192" i="1" s="1"/>
  <c r="F192" i="1"/>
  <c r="Q191" i="1"/>
  <c r="S191" i="1" s="1"/>
  <c r="P191" i="1"/>
  <c r="R191" i="1" s="1"/>
  <c r="M191" i="1"/>
  <c r="L191" i="1"/>
  <c r="N191" i="1" s="1"/>
  <c r="I191" i="1"/>
  <c r="H191" i="1"/>
  <c r="F191" i="1"/>
  <c r="J191" i="1" s="1"/>
  <c r="P190" i="1"/>
  <c r="N190" i="1"/>
  <c r="M190" i="1"/>
  <c r="L190" i="1"/>
  <c r="J190" i="1"/>
  <c r="I190" i="1"/>
  <c r="H190" i="1"/>
  <c r="F190" i="1"/>
  <c r="S189" i="1"/>
  <c r="R189" i="1"/>
  <c r="Q189" i="1"/>
  <c r="P189" i="1"/>
  <c r="M189" i="1"/>
  <c r="L189" i="1"/>
  <c r="I189" i="1"/>
  <c r="H189" i="1"/>
  <c r="F189" i="1"/>
  <c r="R188" i="1"/>
  <c r="Q188" i="1"/>
  <c r="S188" i="1" s="1"/>
  <c r="P188" i="1"/>
  <c r="M188" i="1"/>
  <c r="L188" i="1"/>
  <c r="I188" i="1"/>
  <c r="H188" i="1"/>
  <c r="J188" i="1" s="1"/>
  <c r="F188" i="1"/>
  <c r="P187" i="1"/>
  <c r="N187" i="1"/>
  <c r="M187" i="1"/>
  <c r="L187" i="1"/>
  <c r="J187" i="1"/>
  <c r="I187" i="1"/>
  <c r="H187" i="1"/>
  <c r="F187" i="1"/>
  <c r="S186" i="1"/>
  <c r="R186" i="1"/>
  <c r="P186" i="1"/>
  <c r="Q186" i="1" s="1"/>
  <c r="M186" i="1"/>
  <c r="L186" i="1"/>
  <c r="I186" i="1"/>
  <c r="H186" i="1"/>
  <c r="F186" i="1"/>
  <c r="R185" i="1"/>
  <c r="Q185" i="1"/>
  <c r="S185" i="1" s="1"/>
  <c r="P185" i="1"/>
  <c r="M185" i="1"/>
  <c r="L185" i="1"/>
  <c r="N185" i="1" s="1"/>
  <c r="I185" i="1"/>
  <c r="H185" i="1"/>
  <c r="J185" i="1" s="1"/>
  <c r="F185" i="1"/>
  <c r="R184" i="1"/>
  <c r="P184" i="1"/>
  <c r="Q184" i="1" s="1"/>
  <c r="M184" i="1"/>
  <c r="L184" i="1"/>
  <c r="N184" i="1" s="1"/>
  <c r="I184" i="1"/>
  <c r="H184" i="1"/>
  <c r="F184" i="1"/>
  <c r="J184" i="1" s="1"/>
  <c r="Q183" i="1"/>
  <c r="P183" i="1"/>
  <c r="R183" i="1" s="1"/>
  <c r="N183" i="1"/>
  <c r="M183" i="1"/>
  <c r="L183" i="1"/>
  <c r="S183" i="1" s="1"/>
  <c r="I183" i="1"/>
  <c r="H183" i="1"/>
  <c r="F183" i="1"/>
  <c r="J183" i="1" s="1"/>
  <c r="R182" i="1"/>
  <c r="P182" i="1"/>
  <c r="Q182" i="1" s="1"/>
  <c r="S182" i="1" s="1"/>
  <c r="N182" i="1"/>
  <c r="M182" i="1"/>
  <c r="L182" i="1"/>
  <c r="J182" i="1"/>
  <c r="I182" i="1"/>
  <c r="H182" i="1"/>
  <c r="F182" i="1"/>
  <c r="S181" i="1"/>
  <c r="R181" i="1"/>
  <c r="Q181" i="1"/>
  <c r="P181" i="1"/>
  <c r="M181" i="1"/>
  <c r="L181" i="1"/>
  <c r="I181" i="1"/>
  <c r="H181" i="1"/>
  <c r="F181" i="1"/>
  <c r="P180" i="1"/>
  <c r="Q180" i="1" s="1"/>
  <c r="S180" i="1" s="1"/>
  <c r="L180" i="1"/>
  <c r="I180" i="1"/>
  <c r="H180" i="1"/>
  <c r="N180" i="1" s="1"/>
  <c r="F180" i="1"/>
  <c r="Q179" i="1"/>
  <c r="S179" i="1" s="1"/>
  <c r="P179" i="1"/>
  <c r="L179" i="1"/>
  <c r="H179" i="1"/>
  <c r="J179" i="1" s="1"/>
  <c r="F179" i="1"/>
  <c r="P178" i="1"/>
  <c r="Q178" i="1" s="1"/>
  <c r="S178" i="1" s="1"/>
  <c r="M178" i="1"/>
  <c r="L178" i="1"/>
  <c r="N178" i="1" s="1"/>
  <c r="H178" i="1"/>
  <c r="F178" i="1"/>
  <c r="J178" i="1" s="1"/>
  <c r="P177" i="1"/>
  <c r="M177" i="1"/>
  <c r="L177" i="1"/>
  <c r="J177" i="1"/>
  <c r="I177" i="1"/>
  <c r="H177" i="1"/>
  <c r="N177" i="1" s="1"/>
  <c r="F177" i="1"/>
  <c r="S176" i="1"/>
  <c r="R176" i="1"/>
  <c r="Q176" i="1"/>
  <c r="P176" i="1"/>
  <c r="M176" i="1"/>
  <c r="L176" i="1"/>
  <c r="I176" i="1"/>
  <c r="H176" i="1"/>
  <c r="J176" i="1" s="1"/>
  <c r="F176" i="1"/>
  <c r="Q175" i="1"/>
  <c r="L175" i="1"/>
  <c r="N175" i="1" s="1"/>
  <c r="H175" i="1"/>
  <c r="J175" i="1" s="1"/>
  <c r="F175" i="1"/>
  <c r="Q174" i="1"/>
  <c r="S174" i="1" s="1"/>
  <c r="P174" i="1"/>
  <c r="R174" i="1" s="1"/>
  <c r="L174" i="1"/>
  <c r="J174" i="1"/>
  <c r="I174" i="1"/>
  <c r="H174" i="1"/>
  <c r="N174" i="1" s="1"/>
  <c r="F174" i="1"/>
  <c r="S173" i="1"/>
  <c r="Q173" i="1"/>
  <c r="P173" i="1"/>
  <c r="L173" i="1"/>
  <c r="J173" i="1"/>
  <c r="H173" i="1"/>
  <c r="F173" i="1"/>
  <c r="R172" i="1"/>
  <c r="Q172" i="1"/>
  <c r="S172" i="1" s="1"/>
  <c r="P172" i="1"/>
  <c r="M172" i="1"/>
  <c r="L172" i="1"/>
  <c r="N172" i="1" s="1"/>
  <c r="I172" i="1"/>
  <c r="H172" i="1"/>
  <c r="F172" i="1"/>
  <c r="Q171" i="1"/>
  <c r="S171" i="1" s="1"/>
  <c r="P171" i="1"/>
  <c r="L171" i="1"/>
  <c r="J171" i="1"/>
  <c r="H171" i="1"/>
  <c r="N171" i="1" s="1"/>
  <c r="F171" i="1"/>
  <c r="R170" i="1"/>
  <c r="Q170" i="1"/>
  <c r="P170" i="1"/>
  <c r="M170" i="1"/>
  <c r="L170" i="1"/>
  <c r="N170" i="1" s="1"/>
  <c r="I170" i="1"/>
  <c r="H170" i="1"/>
  <c r="F170" i="1"/>
  <c r="J170" i="1" s="1"/>
  <c r="P169" i="1"/>
  <c r="Q169" i="1" s="1"/>
  <c r="L169" i="1"/>
  <c r="H169" i="1"/>
  <c r="J169" i="1" s="1"/>
  <c r="F169" i="1"/>
  <c r="P168" i="1"/>
  <c r="Q168" i="1" s="1"/>
  <c r="S168" i="1" s="1"/>
  <c r="N168" i="1"/>
  <c r="L168" i="1"/>
  <c r="H168" i="1"/>
  <c r="F168" i="1"/>
  <c r="P167" i="1"/>
  <c r="Q167" i="1" s="1"/>
  <c r="L167" i="1"/>
  <c r="H167" i="1"/>
  <c r="J167" i="1" s="1"/>
  <c r="F167" i="1"/>
  <c r="P166" i="1"/>
  <c r="Q166" i="1" s="1"/>
  <c r="S166" i="1" s="1"/>
  <c r="N166" i="1"/>
  <c r="L166" i="1"/>
  <c r="H166" i="1"/>
  <c r="F166" i="1"/>
  <c r="P165" i="1"/>
  <c r="Q165" i="1" s="1"/>
  <c r="L165" i="1"/>
  <c r="H165" i="1"/>
  <c r="J165" i="1" s="1"/>
  <c r="F165" i="1"/>
  <c r="P164" i="1"/>
  <c r="Q164" i="1" s="1"/>
  <c r="S164" i="1" s="1"/>
  <c r="N164" i="1"/>
  <c r="L164" i="1"/>
  <c r="H164" i="1"/>
  <c r="F164" i="1"/>
  <c r="P163" i="1"/>
  <c r="Q163" i="1" s="1"/>
  <c r="L163" i="1"/>
  <c r="J163" i="1"/>
  <c r="H163" i="1"/>
  <c r="F163" i="1"/>
  <c r="S162" i="1"/>
  <c r="Q162" i="1"/>
  <c r="P162" i="1"/>
  <c r="P274" i="1" s="1"/>
  <c r="Q274" i="1" s="1"/>
  <c r="L162" i="1"/>
  <c r="N162" i="1" s="1"/>
  <c r="J162" i="1"/>
  <c r="H162" i="1"/>
  <c r="F162" i="1"/>
  <c r="O161" i="1"/>
  <c r="K161" i="1"/>
  <c r="G161" i="1"/>
  <c r="F161" i="1"/>
  <c r="E161" i="1"/>
  <c r="E358" i="1" s="1"/>
  <c r="D161" i="1"/>
  <c r="S160" i="1"/>
  <c r="Q160" i="1"/>
  <c r="P160" i="1"/>
  <c r="L160" i="1"/>
  <c r="N160" i="1" s="1"/>
  <c r="J160" i="1"/>
  <c r="H160" i="1"/>
  <c r="F160" i="1"/>
  <c r="Q159" i="1"/>
  <c r="P159" i="1"/>
  <c r="L159" i="1"/>
  <c r="N159" i="1" s="1"/>
  <c r="J159" i="1"/>
  <c r="H159" i="1"/>
  <c r="F159" i="1"/>
  <c r="S158" i="1"/>
  <c r="Q158" i="1"/>
  <c r="P158" i="1"/>
  <c r="L158" i="1"/>
  <c r="N158" i="1" s="1"/>
  <c r="J158" i="1"/>
  <c r="H158" i="1"/>
  <c r="F158" i="1"/>
  <c r="Q157" i="1"/>
  <c r="P157" i="1"/>
  <c r="L157" i="1"/>
  <c r="N157" i="1" s="1"/>
  <c r="J157" i="1"/>
  <c r="H157" i="1"/>
  <c r="F157" i="1"/>
  <c r="S156" i="1"/>
  <c r="R156" i="1"/>
  <c r="Q156" i="1"/>
  <c r="P156" i="1"/>
  <c r="N156" i="1"/>
  <c r="L156" i="1"/>
  <c r="H156" i="1"/>
  <c r="F156" i="1"/>
  <c r="J156" i="1" s="1"/>
  <c r="P155" i="1"/>
  <c r="L155" i="1"/>
  <c r="H155" i="1"/>
  <c r="F155" i="1"/>
  <c r="Q154" i="1"/>
  <c r="S154" i="1" s="1"/>
  <c r="P154" i="1"/>
  <c r="R154" i="1" s="1"/>
  <c r="L154" i="1"/>
  <c r="J154" i="1"/>
  <c r="H154" i="1"/>
  <c r="N154" i="1" s="1"/>
  <c r="F154" i="1"/>
  <c r="R153" i="1"/>
  <c r="Q153" i="1"/>
  <c r="S153" i="1" s="1"/>
  <c r="P153" i="1"/>
  <c r="L153" i="1"/>
  <c r="N153" i="1" s="1"/>
  <c r="J153" i="1"/>
  <c r="H153" i="1"/>
  <c r="F153" i="1"/>
  <c r="S152" i="1"/>
  <c r="R152" i="1"/>
  <c r="Q152" i="1"/>
  <c r="P152" i="1"/>
  <c r="N152" i="1"/>
  <c r="L152" i="1"/>
  <c r="H152" i="1"/>
  <c r="F152" i="1"/>
  <c r="J152" i="1" s="1"/>
  <c r="P151" i="1"/>
  <c r="L151" i="1"/>
  <c r="H151" i="1"/>
  <c r="F151" i="1"/>
  <c r="Q150" i="1"/>
  <c r="P150" i="1"/>
  <c r="R150" i="1" s="1"/>
  <c r="M150" i="1"/>
  <c r="L150" i="1"/>
  <c r="N150" i="1" s="1"/>
  <c r="I150" i="1"/>
  <c r="H150" i="1"/>
  <c r="F150" i="1"/>
  <c r="J150" i="1" s="1"/>
  <c r="Q149" i="1"/>
  <c r="P149" i="1"/>
  <c r="N149" i="1"/>
  <c r="L149" i="1"/>
  <c r="S149" i="1" s="1"/>
  <c r="H149" i="1"/>
  <c r="F149" i="1"/>
  <c r="J149" i="1" s="1"/>
  <c r="P148" i="1"/>
  <c r="L148" i="1"/>
  <c r="H148" i="1"/>
  <c r="F148" i="1"/>
  <c r="Q147" i="1"/>
  <c r="S147" i="1" s="1"/>
  <c r="P147" i="1"/>
  <c r="R147" i="1" s="1"/>
  <c r="L147" i="1"/>
  <c r="J147" i="1"/>
  <c r="H147" i="1"/>
  <c r="N147" i="1" s="1"/>
  <c r="F147" i="1"/>
  <c r="R146" i="1"/>
  <c r="Q146" i="1"/>
  <c r="P146" i="1"/>
  <c r="L146" i="1"/>
  <c r="N146" i="1" s="1"/>
  <c r="J146" i="1"/>
  <c r="H146" i="1"/>
  <c r="F146" i="1"/>
  <c r="S145" i="1"/>
  <c r="R145" i="1"/>
  <c r="Q145" i="1"/>
  <c r="P145" i="1"/>
  <c r="N145" i="1"/>
  <c r="L145" i="1"/>
  <c r="H145" i="1"/>
  <c r="F145" i="1"/>
  <c r="J145" i="1" s="1"/>
  <c r="P144" i="1"/>
  <c r="L144" i="1"/>
  <c r="H144" i="1"/>
  <c r="F144" i="1"/>
  <c r="Q143" i="1"/>
  <c r="S143" i="1" s="1"/>
  <c r="P143" i="1"/>
  <c r="R143" i="1" s="1"/>
  <c r="L143" i="1"/>
  <c r="J143" i="1"/>
  <c r="H143" i="1"/>
  <c r="N143" i="1" s="1"/>
  <c r="F143" i="1"/>
  <c r="R142" i="1"/>
  <c r="Q142" i="1"/>
  <c r="P142" i="1"/>
  <c r="L142" i="1"/>
  <c r="N142" i="1" s="1"/>
  <c r="J142" i="1"/>
  <c r="H142" i="1"/>
  <c r="F142" i="1"/>
  <c r="S141" i="1"/>
  <c r="Q141" i="1"/>
  <c r="L141" i="1"/>
  <c r="J141" i="1"/>
  <c r="H141" i="1"/>
  <c r="N141" i="1" s="1"/>
  <c r="F141" i="1"/>
  <c r="Q140" i="1"/>
  <c r="S140" i="1" s="1"/>
  <c r="P140" i="1"/>
  <c r="L140" i="1"/>
  <c r="J140" i="1"/>
  <c r="H140" i="1"/>
  <c r="N140" i="1" s="1"/>
  <c r="F140" i="1"/>
  <c r="R139" i="1"/>
  <c r="Q139" i="1"/>
  <c r="S139" i="1" s="1"/>
  <c r="P139" i="1"/>
  <c r="M139" i="1"/>
  <c r="L139" i="1"/>
  <c r="N139" i="1" s="1"/>
  <c r="I139" i="1"/>
  <c r="H139" i="1"/>
  <c r="J139" i="1" s="1"/>
  <c r="F139" i="1"/>
  <c r="Q138" i="1"/>
  <c r="S138" i="1" s="1"/>
  <c r="P138" i="1"/>
  <c r="R138" i="1" s="1"/>
  <c r="M138" i="1"/>
  <c r="L138" i="1"/>
  <c r="N138" i="1" s="1"/>
  <c r="I138" i="1"/>
  <c r="H138" i="1"/>
  <c r="F138" i="1"/>
  <c r="J138" i="1" s="1"/>
  <c r="P137" i="1"/>
  <c r="N137" i="1"/>
  <c r="M137" i="1"/>
  <c r="L137" i="1"/>
  <c r="J137" i="1"/>
  <c r="I137" i="1"/>
  <c r="H137" i="1"/>
  <c r="F137" i="1"/>
  <c r="S136" i="1"/>
  <c r="Q136" i="1"/>
  <c r="P136" i="1"/>
  <c r="M136" i="1"/>
  <c r="L136" i="1"/>
  <c r="N136" i="1" s="1"/>
  <c r="I136" i="1"/>
  <c r="H136" i="1"/>
  <c r="J136" i="1" s="1"/>
  <c r="F136" i="1"/>
  <c r="Q135" i="1"/>
  <c r="P135" i="1"/>
  <c r="R135" i="1" s="1"/>
  <c r="M135" i="1"/>
  <c r="L135" i="1"/>
  <c r="N135" i="1" s="1"/>
  <c r="I135" i="1"/>
  <c r="H135" i="1"/>
  <c r="F135" i="1"/>
  <c r="J135" i="1" s="1"/>
  <c r="Q134" i="1"/>
  <c r="P134" i="1"/>
  <c r="N134" i="1"/>
  <c r="L134" i="1"/>
  <c r="S134" i="1" s="1"/>
  <c r="H134" i="1"/>
  <c r="F134" i="1"/>
  <c r="J134" i="1" s="1"/>
  <c r="P133" i="1"/>
  <c r="N133" i="1"/>
  <c r="M133" i="1"/>
  <c r="L133" i="1"/>
  <c r="J133" i="1"/>
  <c r="I133" i="1"/>
  <c r="H133" i="1"/>
  <c r="F133" i="1"/>
  <c r="S132" i="1"/>
  <c r="R132" i="1"/>
  <c r="Q132" i="1"/>
  <c r="P132" i="1"/>
  <c r="N132" i="1"/>
  <c r="M132" i="1"/>
  <c r="L132" i="1"/>
  <c r="I132" i="1"/>
  <c r="H132" i="1"/>
  <c r="J132" i="1" s="1"/>
  <c r="F132" i="1"/>
  <c r="R131" i="1"/>
  <c r="Q131" i="1"/>
  <c r="S131" i="1" s="1"/>
  <c r="P131" i="1"/>
  <c r="M131" i="1"/>
  <c r="L131" i="1"/>
  <c r="I131" i="1"/>
  <c r="H131" i="1"/>
  <c r="J131" i="1" s="1"/>
  <c r="F131" i="1"/>
  <c r="Q130" i="1"/>
  <c r="S130" i="1" s="1"/>
  <c r="P130" i="1"/>
  <c r="R130" i="1" s="1"/>
  <c r="M130" i="1"/>
  <c r="L130" i="1"/>
  <c r="N130" i="1" s="1"/>
  <c r="I130" i="1"/>
  <c r="H130" i="1"/>
  <c r="F130" i="1"/>
  <c r="J130" i="1" s="1"/>
  <c r="P129" i="1"/>
  <c r="N129" i="1"/>
  <c r="M129" i="1"/>
  <c r="L129" i="1"/>
  <c r="J129" i="1"/>
  <c r="I129" i="1"/>
  <c r="H129" i="1"/>
  <c r="F129" i="1"/>
  <c r="R128" i="1"/>
  <c r="P128" i="1"/>
  <c r="Q128" i="1" s="1"/>
  <c r="S128" i="1" s="1"/>
  <c r="N128" i="1"/>
  <c r="M128" i="1"/>
  <c r="L128" i="1"/>
  <c r="I128" i="1"/>
  <c r="H128" i="1"/>
  <c r="J128" i="1" s="1"/>
  <c r="F128" i="1"/>
  <c r="R127" i="1"/>
  <c r="Q127" i="1"/>
  <c r="S127" i="1" s="1"/>
  <c r="P127" i="1"/>
  <c r="M127" i="1"/>
  <c r="L127" i="1"/>
  <c r="I127" i="1"/>
  <c r="H127" i="1"/>
  <c r="J127" i="1" s="1"/>
  <c r="F127" i="1"/>
  <c r="Q126" i="1"/>
  <c r="S126" i="1" s="1"/>
  <c r="P126" i="1"/>
  <c r="R126" i="1" s="1"/>
  <c r="M126" i="1"/>
  <c r="L126" i="1"/>
  <c r="N126" i="1" s="1"/>
  <c r="I126" i="1"/>
  <c r="H126" i="1"/>
  <c r="F126" i="1"/>
  <c r="J126" i="1" s="1"/>
  <c r="P125" i="1"/>
  <c r="N125" i="1"/>
  <c r="M125" i="1"/>
  <c r="L125" i="1"/>
  <c r="J125" i="1"/>
  <c r="I125" i="1"/>
  <c r="H125" i="1"/>
  <c r="F125" i="1"/>
  <c r="R124" i="1"/>
  <c r="P124" i="1"/>
  <c r="Q124" i="1" s="1"/>
  <c r="S124" i="1" s="1"/>
  <c r="N124" i="1"/>
  <c r="M124" i="1"/>
  <c r="L124" i="1"/>
  <c r="I124" i="1"/>
  <c r="H124" i="1"/>
  <c r="J124" i="1" s="1"/>
  <c r="F124" i="1"/>
  <c r="R123" i="1"/>
  <c r="Q123" i="1"/>
  <c r="S123" i="1" s="1"/>
  <c r="P123" i="1"/>
  <c r="M123" i="1"/>
  <c r="L123" i="1"/>
  <c r="I123" i="1"/>
  <c r="H123" i="1"/>
  <c r="J123" i="1" s="1"/>
  <c r="F123" i="1"/>
  <c r="Q122" i="1"/>
  <c r="S122" i="1" s="1"/>
  <c r="P122" i="1"/>
  <c r="R122" i="1" s="1"/>
  <c r="M122" i="1"/>
  <c r="L122" i="1"/>
  <c r="N122" i="1" s="1"/>
  <c r="I122" i="1"/>
  <c r="H122" i="1"/>
  <c r="F122" i="1"/>
  <c r="J122" i="1" s="1"/>
  <c r="P121" i="1"/>
  <c r="N121" i="1"/>
  <c r="M121" i="1"/>
  <c r="L121" i="1"/>
  <c r="J121" i="1"/>
  <c r="I121" i="1"/>
  <c r="H121" i="1"/>
  <c r="F121" i="1"/>
  <c r="R120" i="1"/>
  <c r="P120" i="1"/>
  <c r="Q120" i="1" s="1"/>
  <c r="S120" i="1" s="1"/>
  <c r="N120" i="1"/>
  <c r="M120" i="1"/>
  <c r="L120" i="1"/>
  <c r="I120" i="1"/>
  <c r="H120" i="1"/>
  <c r="J120" i="1" s="1"/>
  <c r="F120" i="1"/>
  <c r="R119" i="1"/>
  <c r="Q119" i="1"/>
  <c r="S119" i="1" s="1"/>
  <c r="P119" i="1"/>
  <c r="M119" i="1"/>
  <c r="L119" i="1"/>
  <c r="I119" i="1"/>
  <c r="H119" i="1"/>
  <c r="J119" i="1" s="1"/>
  <c r="F119" i="1"/>
  <c r="Q118" i="1"/>
  <c r="S118" i="1" s="1"/>
  <c r="P118" i="1"/>
  <c r="R118" i="1" s="1"/>
  <c r="M118" i="1"/>
  <c r="L118" i="1"/>
  <c r="N118" i="1" s="1"/>
  <c r="I118" i="1"/>
  <c r="H118" i="1"/>
  <c r="F118" i="1"/>
  <c r="J118" i="1" s="1"/>
  <c r="P117" i="1"/>
  <c r="N117" i="1"/>
  <c r="M117" i="1"/>
  <c r="L117" i="1"/>
  <c r="J117" i="1"/>
  <c r="I117" i="1"/>
  <c r="H117" i="1"/>
  <c r="F117" i="1"/>
  <c r="R116" i="1"/>
  <c r="P116" i="1"/>
  <c r="Q116" i="1" s="1"/>
  <c r="S116" i="1" s="1"/>
  <c r="N116" i="1"/>
  <c r="M116" i="1"/>
  <c r="L116" i="1"/>
  <c r="I116" i="1"/>
  <c r="H116" i="1"/>
  <c r="J116" i="1" s="1"/>
  <c r="F116" i="1"/>
  <c r="R115" i="1"/>
  <c r="Q115" i="1"/>
  <c r="S115" i="1" s="1"/>
  <c r="P115" i="1"/>
  <c r="M115" i="1"/>
  <c r="L115" i="1"/>
  <c r="I115" i="1"/>
  <c r="H115" i="1"/>
  <c r="J115" i="1" s="1"/>
  <c r="F115" i="1"/>
  <c r="Q114" i="1"/>
  <c r="S114" i="1" s="1"/>
  <c r="P114" i="1"/>
  <c r="R114" i="1" s="1"/>
  <c r="M114" i="1"/>
  <c r="L114" i="1"/>
  <c r="N114" i="1" s="1"/>
  <c r="I114" i="1"/>
  <c r="H114" i="1"/>
  <c r="F114" i="1"/>
  <c r="J114" i="1" s="1"/>
  <c r="P113" i="1"/>
  <c r="N113" i="1"/>
  <c r="M113" i="1"/>
  <c r="L113" i="1"/>
  <c r="J113" i="1"/>
  <c r="I113" i="1"/>
  <c r="H113" i="1"/>
  <c r="F113" i="1"/>
  <c r="R112" i="1"/>
  <c r="P112" i="1"/>
  <c r="Q112" i="1" s="1"/>
  <c r="S112" i="1" s="1"/>
  <c r="N112" i="1"/>
  <c r="M112" i="1"/>
  <c r="L112" i="1"/>
  <c r="I112" i="1"/>
  <c r="H112" i="1"/>
  <c r="J112" i="1" s="1"/>
  <c r="F112" i="1"/>
  <c r="R111" i="1"/>
  <c r="Q111" i="1"/>
  <c r="S111" i="1" s="1"/>
  <c r="P111" i="1"/>
  <c r="M111" i="1"/>
  <c r="L111" i="1"/>
  <c r="I111" i="1"/>
  <c r="H111" i="1"/>
  <c r="J111" i="1" s="1"/>
  <c r="F111" i="1"/>
  <c r="Q110" i="1"/>
  <c r="S110" i="1" s="1"/>
  <c r="P110" i="1"/>
  <c r="R110" i="1" s="1"/>
  <c r="M110" i="1"/>
  <c r="L110" i="1"/>
  <c r="N110" i="1" s="1"/>
  <c r="I110" i="1"/>
  <c r="H110" i="1"/>
  <c r="F110" i="1"/>
  <c r="J110" i="1" s="1"/>
  <c r="P109" i="1"/>
  <c r="N109" i="1"/>
  <c r="M109" i="1"/>
  <c r="L109" i="1"/>
  <c r="J109" i="1"/>
  <c r="I109" i="1"/>
  <c r="H109" i="1"/>
  <c r="F109" i="1"/>
  <c r="R108" i="1"/>
  <c r="P108" i="1"/>
  <c r="Q108" i="1" s="1"/>
  <c r="S108" i="1" s="1"/>
  <c r="N108" i="1"/>
  <c r="M108" i="1"/>
  <c r="L108" i="1"/>
  <c r="I108" i="1"/>
  <c r="H108" i="1"/>
  <c r="J108" i="1" s="1"/>
  <c r="F108" i="1"/>
  <c r="R107" i="1"/>
  <c r="Q107" i="1"/>
  <c r="S107" i="1" s="1"/>
  <c r="P107" i="1"/>
  <c r="M107" i="1"/>
  <c r="L107" i="1"/>
  <c r="I107" i="1"/>
  <c r="H107" i="1"/>
  <c r="J107" i="1" s="1"/>
  <c r="F107" i="1"/>
  <c r="Q106" i="1"/>
  <c r="S106" i="1" s="1"/>
  <c r="P106" i="1"/>
  <c r="R106" i="1" s="1"/>
  <c r="M106" i="1"/>
  <c r="L106" i="1"/>
  <c r="N106" i="1" s="1"/>
  <c r="I106" i="1"/>
  <c r="H106" i="1"/>
  <c r="F106" i="1"/>
  <c r="J106" i="1" s="1"/>
  <c r="P105" i="1"/>
  <c r="Q105" i="1" s="1"/>
  <c r="S105" i="1" s="1"/>
  <c r="N105" i="1"/>
  <c r="M105" i="1"/>
  <c r="L105" i="1"/>
  <c r="H105" i="1"/>
  <c r="J105" i="1" s="1"/>
  <c r="F105" i="1"/>
  <c r="Q104" i="1"/>
  <c r="P104" i="1"/>
  <c r="R104" i="1" s="1"/>
  <c r="M104" i="1"/>
  <c r="L104" i="1"/>
  <c r="N104" i="1" s="1"/>
  <c r="I104" i="1"/>
  <c r="H104" i="1"/>
  <c r="F104" i="1"/>
  <c r="J104" i="1" s="1"/>
  <c r="P103" i="1"/>
  <c r="N103" i="1"/>
  <c r="M103" i="1"/>
  <c r="L103" i="1"/>
  <c r="J103" i="1"/>
  <c r="I103" i="1"/>
  <c r="H103" i="1"/>
  <c r="F103" i="1"/>
  <c r="R102" i="1"/>
  <c r="P102" i="1"/>
  <c r="Q102" i="1" s="1"/>
  <c r="S102" i="1" s="1"/>
  <c r="N102" i="1"/>
  <c r="M102" i="1"/>
  <c r="L102" i="1"/>
  <c r="I102" i="1"/>
  <c r="H102" i="1"/>
  <c r="J102" i="1" s="1"/>
  <c r="F102" i="1"/>
  <c r="R101" i="1"/>
  <c r="Q101" i="1"/>
  <c r="S101" i="1" s="1"/>
  <c r="P101" i="1"/>
  <c r="M101" i="1"/>
  <c r="L101" i="1"/>
  <c r="I101" i="1"/>
  <c r="H101" i="1"/>
  <c r="J101" i="1" s="1"/>
  <c r="F101" i="1"/>
  <c r="Q100" i="1"/>
  <c r="P100" i="1"/>
  <c r="R100" i="1" s="1"/>
  <c r="M100" i="1"/>
  <c r="L100" i="1"/>
  <c r="N100" i="1" s="1"/>
  <c r="I100" i="1"/>
  <c r="H100" i="1"/>
  <c r="F100" i="1"/>
  <c r="J100" i="1" s="1"/>
  <c r="P99" i="1"/>
  <c r="N99" i="1"/>
  <c r="M99" i="1"/>
  <c r="L99" i="1"/>
  <c r="J99" i="1"/>
  <c r="I99" i="1"/>
  <c r="H99" i="1"/>
  <c r="F99" i="1"/>
  <c r="R98" i="1"/>
  <c r="P98" i="1"/>
  <c r="Q98" i="1" s="1"/>
  <c r="S98" i="1" s="1"/>
  <c r="N98" i="1"/>
  <c r="M98" i="1"/>
  <c r="L98" i="1"/>
  <c r="I98" i="1"/>
  <c r="H98" i="1"/>
  <c r="J98" i="1" s="1"/>
  <c r="F98" i="1"/>
  <c r="R97" i="1"/>
  <c r="Q97" i="1"/>
  <c r="S97" i="1" s="1"/>
  <c r="P97" i="1"/>
  <c r="M97" i="1"/>
  <c r="L97" i="1"/>
  <c r="I97" i="1"/>
  <c r="H97" i="1"/>
  <c r="J97" i="1" s="1"/>
  <c r="F97" i="1"/>
  <c r="Q96" i="1"/>
  <c r="P96" i="1"/>
  <c r="R96" i="1" s="1"/>
  <c r="M96" i="1"/>
  <c r="L96" i="1"/>
  <c r="N96" i="1" s="1"/>
  <c r="I96" i="1"/>
  <c r="H96" i="1"/>
  <c r="F96" i="1"/>
  <c r="J96" i="1" s="1"/>
  <c r="P95" i="1"/>
  <c r="N95" i="1"/>
  <c r="M95" i="1"/>
  <c r="L95" i="1"/>
  <c r="J95" i="1"/>
  <c r="I95" i="1"/>
  <c r="H95" i="1"/>
  <c r="F95" i="1"/>
  <c r="R94" i="1"/>
  <c r="P94" i="1"/>
  <c r="Q94" i="1" s="1"/>
  <c r="S94" i="1" s="1"/>
  <c r="N94" i="1"/>
  <c r="M94" i="1"/>
  <c r="L94" i="1"/>
  <c r="I94" i="1"/>
  <c r="H94" i="1"/>
  <c r="J94" i="1" s="1"/>
  <c r="F94" i="1"/>
  <c r="R93" i="1"/>
  <c r="Q93" i="1"/>
  <c r="S93" i="1" s="1"/>
  <c r="P93" i="1"/>
  <c r="M93" i="1"/>
  <c r="L93" i="1"/>
  <c r="I93" i="1"/>
  <c r="H93" i="1"/>
  <c r="J93" i="1" s="1"/>
  <c r="F93" i="1"/>
  <c r="Q92" i="1"/>
  <c r="P92" i="1"/>
  <c r="R92" i="1" s="1"/>
  <c r="M92" i="1"/>
  <c r="L92" i="1"/>
  <c r="N92" i="1" s="1"/>
  <c r="I92" i="1"/>
  <c r="H92" i="1"/>
  <c r="F92" i="1"/>
  <c r="J92" i="1" s="1"/>
  <c r="P91" i="1"/>
  <c r="N91" i="1"/>
  <c r="M91" i="1"/>
  <c r="L91" i="1"/>
  <c r="J91" i="1"/>
  <c r="I91" i="1"/>
  <c r="H91" i="1"/>
  <c r="F91" i="1"/>
  <c r="R90" i="1"/>
  <c r="P90" i="1"/>
  <c r="Q90" i="1" s="1"/>
  <c r="S90" i="1" s="1"/>
  <c r="N90" i="1"/>
  <c r="M90" i="1"/>
  <c r="L90" i="1"/>
  <c r="I90" i="1"/>
  <c r="H90" i="1"/>
  <c r="J90" i="1" s="1"/>
  <c r="F90" i="1"/>
  <c r="R89" i="1"/>
  <c r="Q89" i="1"/>
  <c r="S89" i="1" s="1"/>
  <c r="M89" i="1"/>
  <c r="L89" i="1"/>
  <c r="N89" i="1" s="1"/>
  <c r="I89" i="1"/>
  <c r="H89" i="1"/>
  <c r="F89" i="1"/>
  <c r="J89" i="1" s="1"/>
  <c r="P88" i="1"/>
  <c r="Q88" i="1" s="1"/>
  <c r="S88" i="1" s="1"/>
  <c r="N88" i="1"/>
  <c r="L88" i="1"/>
  <c r="H88" i="1"/>
  <c r="F88" i="1"/>
  <c r="P87" i="1"/>
  <c r="N87" i="1"/>
  <c r="M87" i="1"/>
  <c r="L87" i="1"/>
  <c r="J87" i="1"/>
  <c r="I87" i="1"/>
  <c r="H87" i="1"/>
  <c r="F87" i="1"/>
  <c r="S86" i="1"/>
  <c r="R86" i="1"/>
  <c r="Q86" i="1"/>
  <c r="P86" i="1"/>
  <c r="N86" i="1"/>
  <c r="M86" i="1"/>
  <c r="L86" i="1"/>
  <c r="I86" i="1"/>
  <c r="H86" i="1"/>
  <c r="J86" i="1" s="1"/>
  <c r="F86" i="1"/>
  <c r="R85" i="1"/>
  <c r="Q85" i="1"/>
  <c r="S85" i="1" s="1"/>
  <c r="P85" i="1"/>
  <c r="M85" i="1"/>
  <c r="L85" i="1"/>
  <c r="N85" i="1" s="1"/>
  <c r="I85" i="1"/>
  <c r="H85" i="1"/>
  <c r="J85" i="1" s="1"/>
  <c r="F85" i="1"/>
  <c r="Q84" i="1"/>
  <c r="P84" i="1"/>
  <c r="R84" i="1" s="1"/>
  <c r="M84" i="1"/>
  <c r="L84" i="1"/>
  <c r="N84" i="1" s="1"/>
  <c r="I84" i="1"/>
  <c r="H84" i="1"/>
  <c r="F84" i="1"/>
  <c r="J84" i="1" s="1"/>
  <c r="P83" i="1"/>
  <c r="N83" i="1"/>
  <c r="M83" i="1"/>
  <c r="L83" i="1"/>
  <c r="J83" i="1"/>
  <c r="I83" i="1"/>
  <c r="H83" i="1"/>
  <c r="F83" i="1"/>
  <c r="S82" i="1"/>
  <c r="R82" i="1"/>
  <c r="Q82" i="1"/>
  <c r="P82" i="1"/>
  <c r="N82" i="1"/>
  <c r="M82" i="1"/>
  <c r="L82" i="1"/>
  <c r="I82" i="1"/>
  <c r="H82" i="1"/>
  <c r="J82" i="1" s="1"/>
  <c r="F82" i="1"/>
  <c r="R81" i="1"/>
  <c r="Q81" i="1"/>
  <c r="M81" i="1"/>
  <c r="L81" i="1"/>
  <c r="N81" i="1" s="1"/>
  <c r="I81" i="1"/>
  <c r="H81" i="1"/>
  <c r="F81" i="1"/>
  <c r="J81" i="1" s="1"/>
  <c r="P80" i="1"/>
  <c r="N80" i="1"/>
  <c r="M80" i="1"/>
  <c r="L80" i="1"/>
  <c r="J80" i="1"/>
  <c r="I80" i="1"/>
  <c r="H80" i="1"/>
  <c r="F80" i="1"/>
  <c r="S79" i="1"/>
  <c r="R79" i="1"/>
  <c r="Q79" i="1"/>
  <c r="P79" i="1"/>
  <c r="N79" i="1"/>
  <c r="M79" i="1"/>
  <c r="L79" i="1"/>
  <c r="I79" i="1"/>
  <c r="H79" i="1"/>
  <c r="J79" i="1" s="1"/>
  <c r="F79" i="1"/>
  <c r="R78" i="1"/>
  <c r="Q78" i="1"/>
  <c r="S78" i="1" s="1"/>
  <c r="P78" i="1"/>
  <c r="M78" i="1"/>
  <c r="L78" i="1"/>
  <c r="I78" i="1"/>
  <c r="H78" i="1"/>
  <c r="J78" i="1" s="1"/>
  <c r="F78" i="1"/>
  <c r="Q77" i="1"/>
  <c r="P77" i="1"/>
  <c r="R77" i="1" s="1"/>
  <c r="M77" i="1"/>
  <c r="L77" i="1"/>
  <c r="N77" i="1" s="1"/>
  <c r="I77" i="1"/>
  <c r="H77" i="1"/>
  <c r="F77" i="1"/>
  <c r="J77" i="1" s="1"/>
  <c r="P76" i="1"/>
  <c r="N76" i="1"/>
  <c r="M76" i="1"/>
  <c r="L76" i="1"/>
  <c r="J76" i="1"/>
  <c r="I76" i="1"/>
  <c r="H76" i="1"/>
  <c r="F76" i="1"/>
  <c r="S75" i="1"/>
  <c r="R75" i="1"/>
  <c r="Q75" i="1"/>
  <c r="P75" i="1"/>
  <c r="N75" i="1"/>
  <c r="M75" i="1"/>
  <c r="L75" i="1"/>
  <c r="I75" i="1"/>
  <c r="H75" i="1"/>
  <c r="J75" i="1" s="1"/>
  <c r="F75" i="1"/>
  <c r="R74" i="1"/>
  <c r="Q74" i="1"/>
  <c r="S74" i="1" s="1"/>
  <c r="P74" i="1"/>
  <c r="M74" i="1"/>
  <c r="L74" i="1"/>
  <c r="N74" i="1" s="1"/>
  <c r="I74" i="1"/>
  <c r="H74" i="1"/>
  <c r="J74" i="1" s="1"/>
  <c r="F74" i="1"/>
  <c r="Q73" i="1"/>
  <c r="S73" i="1" s="1"/>
  <c r="P73" i="1"/>
  <c r="R73" i="1" s="1"/>
  <c r="M73" i="1"/>
  <c r="L73" i="1"/>
  <c r="N73" i="1" s="1"/>
  <c r="I73" i="1"/>
  <c r="H73" i="1"/>
  <c r="F73" i="1"/>
  <c r="J73" i="1" s="1"/>
  <c r="P72" i="1"/>
  <c r="N72" i="1"/>
  <c r="M72" i="1"/>
  <c r="L72" i="1"/>
  <c r="J72" i="1"/>
  <c r="I72" i="1"/>
  <c r="H72" i="1"/>
  <c r="F72" i="1"/>
  <c r="S71" i="1"/>
  <c r="R71" i="1"/>
  <c r="Q71" i="1"/>
  <c r="P71" i="1"/>
  <c r="N71" i="1"/>
  <c r="M71" i="1"/>
  <c r="L71" i="1"/>
  <c r="I71" i="1"/>
  <c r="H71" i="1"/>
  <c r="J71" i="1" s="1"/>
  <c r="F71" i="1"/>
  <c r="R70" i="1"/>
  <c r="Q70" i="1"/>
  <c r="S70" i="1" s="1"/>
  <c r="P70" i="1"/>
  <c r="M70" i="1"/>
  <c r="L70" i="1"/>
  <c r="N70" i="1" s="1"/>
  <c r="I70" i="1"/>
  <c r="H70" i="1"/>
  <c r="J70" i="1" s="1"/>
  <c r="F70" i="1"/>
  <c r="Q69" i="1"/>
  <c r="P69" i="1"/>
  <c r="R69" i="1" s="1"/>
  <c r="M69" i="1"/>
  <c r="L69" i="1"/>
  <c r="N69" i="1" s="1"/>
  <c r="I69" i="1"/>
  <c r="H69" i="1"/>
  <c r="F69" i="1"/>
  <c r="J69" i="1" s="1"/>
  <c r="P68" i="1"/>
  <c r="N68" i="1"/>
  <c r="M68" i="1"/>
  <c r="L68" i="1"/>
  <c r="J68" i="1"/>
  <c r="I68" i="1"/>
  <c r="H68" i="1"/>
  <c r="F68" i="1"/>
  <c r="S67" i="1"/>
  <c r="R67" i="1"/>
  <c r="P67" i="1"/>
  <c r="Q67" i="1" s="1"/>
  <c r="N67" i="1"/>
  <c r="M67" i="1"/>
  <c r="L67" i="1"/>
  <c r="I67" i="1"/>
  <c r="H67" i="1"/>
  <c r="J67" i="1" s="1"/>
  <c r="F67" i="1"/>
  <c r="R66" i="1"/>
  <c r="Q66" i="1"/>
  <c r="S66" i="1" s="1"/>
  <c r="P66" i="1"/>
  <c r="M66" i="1"/>
  <c r="L66" i="1"/>
  <c r="N66" i="1" s="1"/>
  <c r="I66" i="1"/>
  <c r="H66" i="1"/>
  <c r="J66" i="1" s="1"/>
  <c r="F66" i="1"/>
  <c r="Q65" i="1"/>
  <c r="P65" i="1"/>
  <c r="R65" i="1" s="1"/>
  <c r="M65" i="1"/>
  <c r="L65" i="1"/>
  <c r="N65" i="1" s="1"/>
  <c r="I65" i="1"/>
  <c r="H65" i="1"/>
  <c r="F65" i="1"/>
  <c r="J65" i="1" s="1"/>
  <c r="P64" i="1"/>
  <c r="N64" i="1"/>
  <c r="M64" i="1"/>
  <c r="L64" i="1"/>
  <c r="J64" i="1"/>
  <c r="I64" i="1"/>
  <c r="H64" i="1"/>
  <c r="F64" i="1"/>
  <c r="S63" i="1"/>
  <c r="R63" i="1"/>
  <c r="P63" i="1"/>
  <c r="Q63" i="1" s="1"/>
  <c r="N63" i="1"/>
  <c r="M63" i="1"/>
  <c r="L63" i="1"/>
  <c r="I63" i="1"/>
  <c r="H63" i="1"/>
  <c r="J63" i="1" s="1"/>
  <c r="F63" i="1"/>
  <c r="R62" i="1"/>
  <c r="Q62" i="1"/>
  <c r="S62" i="1" s="1"/>
  <c r="P62" i="1"/>
  <c r="M62" i="1"/>
  <c r="L62" i="1"/>
  <c r="I62" i="1"/>
  <c r="H62" i="1"/>
  <c r="J62" i="1" s="1"/>
  <c r="F62" i="1"/>
  <c r="Q61" i="1"/>
  <c r="P61" i="1"/>
  <c r="R61" i="1" s="1"/>
  <c r="M61" i="1"/>
  <c r="L61" i="1"/>
  <c r="N61" i="1" s="1"/>
  <c r="I61" i="1"/>
  <c r="H61" i="1"/>
  <c r="F61" i="1"/>
  <c r="J61" i="1" s="1"/>
  <c r="P60" i="1"/>
  <c r="N60" i="1"/>
  <c r="M60" i="1"/>
  <c r="L60" i="1"/>
  <c r="J60" i="1"/>
  <c r="I60" i="1"/>
  <c r="H60" i="1"/>
  <c r="F60" i="1"/>
  <c r="S59" i="1"/>
  <c r="R59" i="1"/>
  <c r="P59" i="1"/>
  <c r="Q59" i="1" s="1"/>
  <c r="N59" i="1"/>
  <c r="M59" i="1"/>
  <c r="L59" i="1"/>
  <c r="I59" i="1"/>
  <c r="H59" i="1"/>
  <c r="J59" i="1" s="1"/>
  <c r="F59" i="1"/>
  <c r="R58" i="1"/>
  <c r="Q58" i="1"/>
  <c r="S58" i="1" s="1"/>
  <c r="P58" i="1"/>
  <c r="M58" i="1"/>
  <c r="L58" i="1"/>
  <c r="I58" i="1"/>
  <c r="H58" i="1"/>
  <c r="J58" i="1" s="1"/>
  <c r="F58" i="1"/>
  <c r="Q57" i="1"/>
  <c r="P57" i="1"/>
  <c r="R57" i="1" s="1"/>
  <c r="M57" i="1"/>
  <c r="L57" i="1"/>
  <c r="N57" i="1" s="1"/>
  <c r="I57" i="1"/>
  <c r="H57" i="1"/>
  <c r="F57" i="1"/>
  <c r="J57" i="1" s="1"/>
  <c r="P56" i="1"/>
  <c r="N56" i="1"/>
  <c r="M56" i="1"/>
  <c r="L56" i="1"/>
  <c r="J56" i="1"/>
  <c r="I56" i="1"/>
  <c r="H56" i="1"/>
  <c r="F56" i="1"/>
  <c r="S55" i="1"/>
  <c r="R55" i="1"/>
  <c r="P55" i="1"/>
  <c r="Q55" i="1" s="1"/>
  <c r="M55" i="1"/>
  <c r="L55" i="1"/>
  <c r="I55" i="1"/>
  <c r="H55" i="1"/>
  <c r="J55" i="1" s="1"/>
  <c r="F55" i="1"/>
  <c r="R54" i="1"/>
  <c r="Q54" i="1"/>
  <c r="S54" i="1" s="1"/>
  <c r="P54" i="1"/>
  <c r="M54" i="1"/>
  <c r="L54" i="1"/>
  <c r="I54" i="1"/>
  <c r="H54" i="1"/>
  <c r="F54" i="1"/>
  <c r="P53" i="1"/>
  <c r="R53" i="1" s="1"/>
  <c r="M53" i="1"/>
  <c r="L53" i="1"/>
  <c r="N53" i="1" s="1"/>
  <c r="I53" i="1"/>
  <c r="H53" i="1"/>
  <c r="F53" i="1"/>
  <c r="J53" i="1" s="1"/>
  <c r="P52" i="1"/>
  <c r="N52" i="1"/>
  <c r="M52" i="1"/>
  <c r="L52" i="1"/>
  <c r="J52" i="1"/>
  <c r="I52" i="1"/>
  <c r="H52" i="1"/>
  <c r="F52" i="1"/>
  <c r="R51" i="1"/>
  <c r="P51" i="1"/>
  <c r="Q51" i="1" s="1"/>
  <c r="S51" i="1" s="1"/>
  <c r="M51" i="1"/>
  <c r="L51" i="1"/>
  <c r="I51" i="1"/>
  <c r="H51" i="1"/>
  <c r="J51" i="1" s="1"/>
  <c r="F51" i="1"/>
  <c r="P50" i="1"/>
  <c r="Q50" i="1" s="1"/>
  <c r="S50" i="1" s="1"/>
  <c r="M50" i="1"/>
  <c r="L50" i="1"/>
  <c r="N50" i="1" s="1"/>
  <c r="I50" i="1"/>
  <c r="H50" i="1"/>
  <c r="F50" i="1"/>
  <c r="J50" i="1" s="1"/>
  <c r="P49" i="1"/>
  <c r="N49" i="1"/>
  <c r="M49" i="1"/>
  <c r="L49" i="1"/>
  <c r="J49" i="1"/>
  <c r="I49" i="1"/>
  <c r="H49" i="1"/>
  <c r="F49" i="1"/>
  <c r="S48" i="1"/>
  <c r="Q48" i="1"/>
  <c r="P48" i="1"/>
  <c r="L48" i="1"/>
  <c r="N48" i="1" s="1"/>
  <c r="J48" i="1"/>
  <c r="H48" i="1"/>
  <c r="F48" i="1"/>
  <c r="S47" i="1"/>
  <c r="R47" i="1"/>
  <c r="Q47" i="1"/>
  <c r="P47" i="1"/>
  <c r="M47" i="1"/>
  <c r="L47" i="1"/>
  <c r="I47" i="1"/>
  <c r="H47" i="1"/>
  <c r="J47" i="1" s="1"/>
  <c r="F47" i="1"/>
  <c r="R46" i="1"/>
  <c r="Q46" i="1"/>
  <c r="S46" i="1" s="1"/>
  <c r="P46" i="1"/>
  <c r="M46" i="1"/>
  <c r="L46" i="1"/>
  <c r="I46" i="1"/>
  <c r="H46" i="1"/>
  <c r="F46" i="1"/>
  <c r="P45" i="1"/>
  <c r="R45" i="1" s="1"/>
  <c r="M45" i="1"/>
  <c r="L45" i="1"/>
  <c r="N45" i="1" s="1"/>
  <c r="I45" i="1"/>
  <c r="H45" i="1"/>
  <c r="F45" i="1"/>
  <c r="J45" i="1" s="1"/>
  <c r="P44" i="1"/>
  <c r="N44" i="1"/>
  <c r="M44" i="1"/>
  <c r="L44" i="1"/>
  <c r="J44" i="1"/>
  <c r="I44" i="1"/>
  <c r="H44" i="1"/>
  <c r="F44" i="1"/>
  <c r="S43" i="1"/>
  <c r="R43" i="1"/>
  <c r="Q43" i="1"/>
  <c r="P43" i="1"/>
  <c r="M43" i="1"/>
  <c r="L43" i="1"/>
  <c r="I43" i="1"/>
  <c r="H43" i="1"/>
  <c r="J43" i="1" s="1"/>
  <c r="F43" i="1"/>
  <c r="R42" i="1"/>
  <c r="Q42" i="1"/>
  <c r="P42" i="1"/>
  <c r="M42" i="1"/>
  <c r="L42" i="1"/>
  <c r="N42" i="1" s="1"/>
  <c r="I42" i="1"/>
  <c r="H42" i="1"/>
  <c r="J42" i="1" s="1"/>
  <c r="F42" i="1"/>
  <c r="Q41" i="1"/>
  <c r="S41" i="1" s="1"/>
  <c r="P41" i="1"/>
  <c r="R41" i="1" s="1"/>
  <c r="M41" i="1"/>
  <c r="L41" i="1"/>
  <c r="N41" i="1" s="1"/>
  <c r="J41" i="1"/>
  <c r="I41" i="1"/>
  <c r="H41" i="1"/>
  <c r="F41" i="1"/>
  <c r="S40" i="1"/>
  <c r="Q40" i="1"/>
  <c r="M40" i="1"/>
  <c r="L40" i="1"/>
  <c r="N40" i="1" s="1"/>
  <c r="H40" i="1"/>
  <c r="F40" i="1"/>
  <c r="J40" i="1" s="1"/>
  <c r="P39" i="1"/>
  <c r="N39" i="1"/>
  <c r="M39" i="1"/>
  <c r="L39" i="1"/>
  <c r="J39" i="1"/>
  <c r="I39" i="1"/>
  <c r="H39" i="1"/>
  <c r="F39" i="1"/>
  <c r="S38" i="1"/>
  <c r="R38" i="1"/>
  <c r="P38" i="1"/>
  <c r="Q38" i="1" s="1"/>
  <c r="M38" i="1"/>
  <c r="L38" i="1"/>
  <c r="I38" i="1"/>
  <c r="H38" i="1"/>
  <c r="J38" i="1" s="1"/>
  <c r="F38" i="1"/>
  <c r="R37" i="1"/>
  <c r="Q37" i="1"/>
  <c r="P37" i="1"/>
  <c r="M37" i="1"/>
  <c r="L37" i="1"/>
  <c r="N37" i="1" s="1"/>
  <c r="I37" i="1"/>
  <c r="H37" i="1"/>
  <c r="J37" i="1" s="1"/>
  <c r="F37" i="1"/>
  <c r="Q36" i="1"/>
  <c r="S36" i="1" s="1"/>
  <c r="P36" i="1"/>
  <c r="R36" i="1" s="1"/>
  <c r="M36" i="1"/>
  <c r="L36" i="1"/>
  <c r="N36" i="1" s="1"/>
  <c r="J36" i="1"/>
  <c r="I36" i="1"/>
  <c r="H36" i="1"/>
  <c r="F36" i="1"/>
  <c r="P35" i="1"/>
  <c r="N35" i="1"/>
  <c r="M35" i="1"/>
  <c r="L35" i="1"/>
  <c r="J35" i="1"/>
  <c r="I35" i="1"/>
  <c r="H35" i="1"/>
  <c r="F35" i="1"/>
  <c r="R34" i="1"/>
  <c r="P34" i="1"/>
  <c r="Q34" i="1" s="1"/>
  <c r="S34" i="1" s="1"/>
  <c r="M34" i="1"/>
  <c r="L34" i="1"/>
  <c r="I34" i="1"/>
  <c r="H34" i="1"/>
  <c r="J34" i="1" s="1"/>
  <c r="F34" i="1"/>
  <c r="R33" i="1"/>
  <c r="Q33" i="1"/>
  <c r="P33" i="1"/>
  <c r="M33" i="1"/>
  <c r="L33" i="1"/>
  <c r="I33" i="1"/>
  <c r="H33" i="1"/>
  <c r="J33" i="1" s="1"/>
  <c r="F33" i="1"/>
  <c r="Q32" i="1"/>
  <c r="S32" i="1" s="1"/>
  <c r="P32" i="1"/>
  <c r="R32" i="1" s="1"/>
  <c r="M32" i="1"/>
  <c r="L32" i="1"/>
  <c r="N32" i="1" s="1"/>
  <c r="J32" i="1"/>
  <c r="I32" i="1"/>
  <c r="H32" i="1"/>
  <c r="F32" i="1"/>
  <c r="P31" i="1"/>
  <c r="N31" i="1"/>
  <c r="M31" i="1"/>
  <c r="L31" i="1"/>
  <c r="J31" i="1"/>
  <c r="I31" i="1"/>
  <c r="H31" i="1"/>
  <c r="F31" i="1"/>
  <c r="S30" i="1"/>
  <c r="R30" i="1"/>
  <c r="P30" i="1"/>
  <c r="Q30" i="1" s="1"/>
  <c r="M30" i="1"/>
  <c r="L30" i="1"/>
  <c r="I30" i="1"/>
  <c r="H30" i="1"/>
  <c r="J30" i="1" s="1"/>
  <c r="F30" i="1"/>
  <c r="R29" i="1"/>
  <c r="Q29" i="1"/>
  <c r="P29" i="1"/>
  <c r="M29" i="1"/>
  <c r="L29" i="1"/>
  <c r="N29" i="1" s="1"/>
  <c r="I29" i="1"/>
  <c r="H29" i="1"/>
  <c r="J29" i="1" s="1"/>
  <c r="F29" i="1"/>
  <c r="R28" i="1"/>
  <c r="P28" i="1"/>
  <c r="Q28" i="1" s="1"/>
  <c r="S28" i="1" s="1"/>
  <c r="M28" i="1"/>
  <c r="L28" i="1"/>
  <c r="I28" i="1"/>
  <c r="H28" i="1"/>
  <c r="J28" i="1" s="1"/>
  <c r="F28" i="1"/>
  <c r="R27" i="1"/>
  <c r="Q27" i="1"/>
  <c r="S27" i="1" s="1"/>
  <c r="P27" i="1"/>
  <c r="M27" i="1"/>
  <c r="L27" i="1"/>
  <c r="N27" i="1" s="1"/>
  <c r="I27" i="1"/>
  <c r="H27" i="1"/>
  <c r="J27" i="1" s="1"/>
  <c r="F27" i="1"/>
  <c r="P26" i="1"/>
  <c r="R26" i="1" s="1"/>
  <c r="M26" i="1"/>
  <c r="L26" i="1"/>
  <c r="N26" i="1" s="1"/>
  <c r="J26" i="1"/>
  <c r="I26" i="1"/>
  <c r="H26" i="1"/>
  <c r="F26" i="1"/>
  <c r="S25" i="1"/>
  <c r="Q25" i="1"/>
  <c r="P25" i="1"/>
  <c r="R25" i="1" s="1"/>
  <c r="N25" i="1"/>
  <c r="M25" i="1"/>
  <c r="L25" i="1"/>
  <c r="I25" i="1"/>
  <c r="H25" i="1"/>
  <c r="F25" i="1"/>
  <c r="J25" i="1" s="1"/>
  <c r="R24" i="1"/>
  <c r="P24" i="1"/>
  <c r="Q24" i="1" s="1"/>
  <c r="S24" i="1" s="1"/>
  <c r="M24" i="1"/>
  <c r="L24" i="1"/>
  <c r="I24" i="1"/>
  <c r="H24" i="1"/>
  <c r="J24" i="1" s="1"/>
  <c r="F24" i="1"/>
  <c r="R23" i="1"/>
  <c r="Q23" i="1"/>
  <c r="S23" i="1" s="1"/>
  <c r="P23" i="1"/>
  <c r="M23" i="1"/>
  <c r="L23" i="1"/>
  <c r="N23" i="1" s="1"/>
  <c r="I23" i="1"/>
  <c r="H23" i="1"/>
  <c r="J23" i="1" s="1"/>
  <c r="F23" i="1"/>
  <c r="P22" i="1"/>
  <c r="R22" i="1" s="1"/>
  <c r="M22" i="1"/>
  <c r="L22" i="1"/>
  <c r="N22" i="1" s="1"/>
  <c r="J22" i="1"/>
  <c r="I22" i="1"/>
  <c r="H22" i="1"/>
  <c r="F22" i="1"/>
  <c r="S21" i="1"/>
  <c r="Q21" i="1"/>
  <c r="P21" i="1"/>
  <c r="R21" i="1" s="1"/>
  <c r="N21" i="1"/>
  <c r="M21" i="1"/>
  <c r="L21" i="1"/>
  <c r="I21" i="1"/>
  <c r="H21" i="1"/>
  <c r="F21" i="1"/>
  <c r="J21" i="1" s="1"/>
  <c r="R20" i="1"/>
  <c r="P20" i="1"/>
  <c r="Q20" i="1" s="1"/>
  <c r="S20" i="1" s="1"/>
  <c r="M20" i="1"/>
  <c r="L20" i="1"/>
  <c r="I20" i="1"/>
  <c r="H20" i="1"/>
  <c r="J20" i="1" s="1"/>
  <c r="F20" i="1"/>
  <c r="R19" i="1"/>
  <c r="Q19" i="1"/>
  <c r="S19" i="1" s="1"/>
  <c r="P19" i="1"/>
  <c r="M19" i="1"/>
  <c r="L19" i="1"/>
  <c r="N19" i="1" s="1"/>
  <c r="I19" i="1"/>
  <c r="H19" i="1"/>
  <c r="J19" i="1" s="1"/>
  <c r="F19" i="1"/>
  <c r="P18" i="1"/>
  <c r="R18" i="1" s="1"/>
  <c r="M18" i="1"/>
  <c r="L18" i="1"/>
  <c r="N18" i="1" s="1"/>
  <c r="J18" i="1"/>
  <c r="I18" i="1"/>
  <c r="H18" i="1"/>
  <c r="F18" i="1"/>
  <c r="S17" i="1"/>
  <c r="Q17" i="1"/>
  <c r="P17" i="1"/>
  <c r="R17" i="1" s="1"/>
  <c r="N17" i="1"/>
  <c r="M17" i="1"/>
  <c r="L17" i="1"/>
  <c r="I17" i="1"/>
  <c r="H17" i="1"/>
  <c r="F17" i="1"/>
  <c r="J17" i="1" s="1"/>
  <c r="R16" i="1"/>
  <c r="P16" i="1"/>
  <c r="Q16" i="1" s="1"/>
  <c r="S16" i="1" s="1"/>
  <c r="M16" i="1"/>
  <c r="L16" i="1"/>
  <c r="I16" i="1"/>
  <c r="H16" i="1"/>
  <c r="J16" i="1" s="1"/>
  <c r="F16" i="1"/>
  <c r="R15" i="1"/>
  <c r="Q15" i="1"/>
  <c r="S15" i="1" s="1"/>
  <c r="P15" i="1"/>
  <c r="M15" i="1"/>
  <c r="L15" i="1"/>
  <c r="N15" i="1" s="1"/>
  <c r="I15" i="1"/>
  <c r="H15" i="1"/>
  <c r="J15" i="1" s="1"/>
  <c r="F15" i="1"/>
  <c r="P14" i="1"/>
  <c r="R14" i="1" s="1"/>
  <c r="M14" i="1"/>
  <c r="L14" i="1"/>
  <c r="N14" i="1" s="1"/>
  <c r="J14" i="1"/>
  <c r="I14" i="1"/>
  <c r="H14" i="1"/>
  <c r="F14" i="1"/>
  <c r="S13" i="1"/>
  <c r="Q13" i="1"/>
  <c r="P13" i="1"/>
  <c r="R13" i="1" s="1"/>
  <c r="N13" i="1"/>
  <c r="M13" i="1"/>
  <c r="L13" i="1"/>
  <c r="I13" i="1"/>
  <c r="H13" i="1"/>
  <c r="F13" i="1"/>
  <c r="J13" i="1" s="1"/>
  <c r="R12" i="1"/>
  <c r="P12" i="1"/>
  <c r="Q12" i="1" s="1"/>
  <c r="S12" i="1" s="1"/>
  <c r="M12" i="1"/>
  <c r="L12" i="1"/>
  <c r="I12" i="1"/>
  <c r="H12" i="1"/>
  <c r="J12" i="1" s="1"/>
  <c r="F12" i="1"/>
  <c r="R11" i="1"/>
  <c r="Q11" i="1"/>
  <c r="S11" i="1" s="1"/>
  <c r="P11" i="1"/>
  <c r="M11" i="1"/>
  <c r="L11" i="1"/>
  <c r="N11" i="1" s="1"/>
  <c r="I11" i="1"/>
  <c r="H11" i="1"/>
  <c r="J11" i="1" s="1"/>
  <c r="F11" i="1"/>
  <c r="P10" i="1"/>
  <c r="R10" i="1" s="1"/>
  <c r="M10" i="1"/>
  <c r="L10" i="1"/>
  <c r="N10" i="1" s="1"/>
  <c r="J10" i="1"/>
  <c r="I10" i="1"/>
  <c r="H10" i="1"/>
  <c r="F10" i="1"/>
  <c r="S9" i="1"/>
  <c r="Q9" i="1"/>
  <c r="P9" i="1"/>
  <c r="R9" i="1" s="1"/>
  <c r="N9" i="1"/>
  <c r="M9" i="1"/>
  <c r="L9" i="1"/>
  <c r="I9" i="1"/>
  <c r="H9" i="1"/>
  <c r="F9" i="1"/>
  <c r="J9" i="1" s="1"/>
  <c r="R8" i="1"/>
  <c r="P8" i="1"/>
  <c r="Q8" i="1" s="1"/>
  <c r="S8" i="1" s="1"/>
  <c r="M8" i="1"/>
  <c r="L8" i="1"/>
  <c r="I8" i="1"/>
  <c r="H8" i="1"/>
  <c r="J8" i="1" s="1"/>
  <c r="F8" i="1"/>
  <c r="R7" i="1"/>
  <c r="Q7" i="1"/>
  <c r="S7" i="1" s="1"/>
  <c r="P7" i="1"/>
  <c r="M7" i="1"/>
  <c r="L7" i="1"/>
  <c r="N7" i="1" s="1"/>
  <c r="I7" i="1"/>
  <c r="H7" i="1"/>
  <c r="J7" i="1" s="1"/>
  <c r="F7" i="1"/>
  <c r="P6" i="1"/>
  <c r="R6" i="1" s="1"/>
  <c r="M6" i="1"/>
  <c r="L6" i="1"/>
  <c r="N6" i="1" s="1"/>
  <c r="J6" i="1"/>
  <c r="I6" i="1"/>
  <c r="H6" i="1"/>
  <c r="F6" i="1"/>
  <c r="P5" i="1"/>
  <c r="N5" i="1"/>
  <c r="M5" i="1"/>
  <c r="L5" i="1"/>
  <c r="J5" i="1"/>
  <c r="I5" i="1"/>
  <c r="H5" i="1"/>
  <c r="F5" i="1"/>
  <c r="R64" i="1" l="1"/>
  <c r="Q64" i="1"/>
  <c r="S64" i="1" s="1"/>
  <c r="G358" i="1"/>
  <c r="I161" i="1"/>
  <c r="H161" i="1"/>
  <c r="J161" i="1" s="1"/>
  <c r="N176" i="1"/>
  <c r="N227" i="1"/>
  <c r="S227" i="1"/>
  <c r="P161" i="1"/>
  <c r="Q6" i="1"/>
  <c r="S6" i="1" s="1"/>
  <c r="N8" i="1"/>
  <c r="Q10" i="1"/>
  <c r="S10" i="1" s="1"/>
  <c r="N12" i="1"/>
  <c r="Q14" i="1"/>
  <c r="S14" i="1" s="1"/>
  <c r="N16" i="1"/>
  <c r="Q18" i="1"/>
  <c r="S18" i="1" s="1"/>
  <c r="N20" i="1"/>
  <c r="Q22" i="1"/>
  <c r="S22" i="1" s="1"/>
  <c r="N24" i="1"/>
  <c r="Q26" i="1"/>
  <c r="S26" i="1" s="1"/>
  <c r="N28" i="1"/>
  <c r="R31" i="1"/>
  <c r="Q31" i="1"/>
  <c r="S31" i="1" s="1"/>
  <c r="S33" i="1"/>
  <c r="R39" i="1"/>
  <c r="Q39" i="1"/>
  <c r="S39" i="1" s="1"/>
  <c r="J46" i="1"/>
  <c r="N47" i="1"/>
  <c r="J54" i="1"/>
  <c r="N55" i="1"/>
  <c r="R72" i="1"/>
  <c r="Q72" i="1"/>
  <c r="S72" i="1" s="1"/>
  <c r="S77" i="1"/>
  <c r="N78" i="1"/>
  <c r="S81" i="1"/>
  <c r="R87" i="1"/>
  <c r="Q87" i="1"/>
  <c r="S87" i="1" s="1"/>
  <c r="S92" i="1"/>
  <c r="N93" i="1"/>
  <c r="S96" i="1"/>
  <c r="N97" i="1"/>
  <c r="S100" i="1"/>
  <c r="N101" i="1"/>
  <c r="S104" i="1"/>
  <c r="S135" i="1"/>
  <c r="R137" i="1"/>
  <c r="Q137" i="1"/>
  <c r="S137" i="1" s="1"/>
  <c r="R144" i="1"/>
  <c r="Q144" i="1"/>
  <c r="S144" i="1" s="1"/>
  <c r="N151" i="1"/>
  <c r="J151" i="1"/>
  <c r="S159" i="1"/>
  <c r="K358" i="1"/>
  <c r="M161" i="1"/>
  <c r="L161" i="1"/>
  <c r="N161" i="1" s="1"/>
  <c r="S169" i="1"/>
  <c r="N169" i="1"/>
  <c r="J186" i="1"/>
  <c r="N186" i="1"/>
  <c r="F274" i="1"/>
  <c r="H274" i="1"/>
  <c r="L274" i="1"/>
  <c r="R56" i="1"/>
  <c r="Q56" i="1"/>
  <c r="S56" i="1" s="1"/>
  <c r="R60" i="1"/>
  <c r="Q60" i="1"/>
  <c r="S60" i="1" s="1"/>
  <c r="R68" i="1"/>
  <c r="Q68" i="1"/>
  <c r="S68" i="1" s="1"/>
  <c r="R133" i="1"/>
  <c r="Q133" i="1"/>
  <c r="S133" i="1" s="1"/>
  <c r="N148" i="1"/>
  <c r="J148" i="1"/>
  <c r="R155" i="1"/>
  <c r="Q155" i="1"/>
  <c r="S155" i="1" s="1"/>
  <c r="N30" i="1"/>
  <c r="N33" i="1"/>
  <c r="N38" i="1"/>
  <c r="N43" i="1"/>
  <c r="R44" i="1"/>
  <c r="Q44" i="1"/>
  <c r="S44" i="1" s="1"/>
  <c r="R52" i="1"/>
  <c r="Q52" i="1"/>
  <c r="S52" i="1" s="1"/>
  <c r="R76" i="1"/>
  <c r="Q76" i="1"/>
  <c r="S76" i="1" s="1"/>
  <c r="R91" i="1"/>
  <c r="Q91" i="1"/>
  <c r="S91" i="1" s="1"/>
  <c r="R95" i="1"/>
  <c r="Q95" i="1"/>
  <c r="S95" i="1" s="1"/>
  <c r="R99" i="1"/>
  <c r="Q99" i="1"/>
  <c r="S99" i="1" s="1"/>
  <c r="R103" i="1"/>
  <c r="Q103" i="1"/>
  <c r="S103" i="1" s="1"/>
  <c r="N107" i="1"/>
  <c r="N111" i="1"/>
  <c r="N115" i="1"/>
  <c r="N119" i="1"/>
  <c r="N123" i="1"/>
  <c r="N127" i="1"/>
  <c r="N131" i="1"/>
  <c r="S142" i="1"/>
  <c r="R148" i="1"/>
  <c r="Q148" i="1"/>
  <c r="S148" i="1" s="1"/>
  <c r="N155" i="1"/>
  <c r="J155" i="1"/>
  <c r="O358" i="1"/>
  <c r="R358" i="1" s="1"/>
  <c r="R161" i="1"/>
  <c r="S163" i="1"/>
  <c r="N163" i="1"/>
  <c r="S184" i="1"/>
  <c r="N223" i="1"/>
  <c r="S223" i="1"/>
  <c r="Q278" i="1"/>
  <c r="S278" i="1" s="1"/>
  <c r="P281" i="1"/>
  <c r="Q281" i="1" s="1"/>
  <c r="F281" i="1"/>
  <c r="H281" i="1"/>
  <c r="J281" i="1" s="1"/>
  <c r="L281" i="1"/>
  <c r="N281" i="1" s="1"/>
  <c r="I357" i="1"/>
  <c r="H357" i="1"/>
  <c r="J357" i="1" s="1"/>
  <c r="N34" i="1"/>
  <c r="R49" i="1"/>
  <c r="Q49" i="1"/>
  <c r="S49" i="1" s="1"/>
  <c r="R83" i="1"/>
  <c r="Q83" i="1"/>
  <c r="S83" i="1" s="1"/>
  <c r="S274" i="1"/>
  <c r="S167" i="1"/>
  <c r="N167" i="1"/>
  <c r="Q5" i="1"/>
  <c r="S5" i="1" s="1"/>
  <c r="R5" i="1"/>
  <c r="S29" i="1"/>
  <c r="R35" i="1"/>
  <c r="Q35" i="1"/>
  <c r="S35" i="1" s="1"/>
  <c r="S37" i="1"/>
  <c r="S42" i="1"/>
  <c r="Q45" i="1"/>
  <c r="S45" i="1" s="1"/>
  <c r="N46" i="1"/>
  <c r="N51" i="1"/>
  <c r="Q53" i="1"/>
  <c r="S53" i="1" s="1"/>
  <c r="N54" i="1"/>
  <c r="S57" i="1"/>
  <c r="N58" i="1"/>
  <c r="S61" i="1"/>
  <c r="N62" i="1"/>
  <c r="S65" i="1"/>
  <c r="S69" i="1"/>
  <c r="R80" i="1"/>
  <c r="Q80" i="1"/>
  <c r="S80" i="1" s="1"/>
  <c r="S84" i="1"/>
  <c r="J88" i="1"/>
  <c r="R109" i="1"/>
  <c r="Q109" i="1"/>
  <c r="S109" i="1" s="1"/>
  <c r="R113" i="1"/>
  <c r="Q113" i="1"/>
  <c r="S113" i="1" s="1"/>
  <c r="R117" i="1"/>
  <c r="Q117" i="1"/>
  <c r="S117" i="1" s="1"/>
  <c r="R121" i="1"/>
  <c r="Q121" i="1"/>
  <c r="S121" i="1" s="1"/>
  <c r="R125" i="1"/>
  <c r="Q125" i="1"/>
  <c r="S125" i="1" s="1"/>
  <c r="R129" i="1"/>
  <c r="Q129" i="1"/>
  <c r="S129" i="1" s="1"/>
  <c r="N144" i="1"/>
  <c r="J144" i="1"/>
  <c r="S146" i="1"/>
  <c r="S150" i="1"/>
  <c r="R151" i="1"/>
  <c r="Q151" i="1"/>
  <c r="S151" i="1" s="1"/>
  <c r="S157" i="1"/>
  <c r="S165" i="1"/>
  <c r="N165" i="1"/>
  <c r="Q177" i="1"/>
  <c r="S177" i="1" s="1"/>
  <c r="R177" i="1"/>
  <c r="R187" i="1"/>
  <c r="Q187" i="1"/>
  <c r="S187" i="1" s="1"/>
  <c r="R202" i="1"/>
  <c r="Q202" i="1"/>
  <c r="S202" i="1" s="1"/>
  <c r="R218" i="1"/>
  <c r="Q218" i="1"/>
  <c r="S218" i="1" s="1"/>
  <c r="J241" i="1"/>
  <c r="N241" i="1"/>
  <c r="P289" i="1"/>
  <c r="Q289" i="1" s="1"/>
  <c r="S289" i="1" s="1"/>
  <c r="D358" i="1"/>
  <c r="J164" i="1"/>
  <c r="J166" i="1"/>
  <c r="J168" i="1"/>
  <c r="J172" i="1"/>
  <c r="N173" i="1"/>
  <c r="J180" i="1"/>
  <c r="J189" i="1"/>
  <c r="N189" i="1"/>
  <c r="R190" i="1"/>
  <c r="Q190" i="1"/>
  <c r="S190" i="1" s="1"/>
  <c r="R194" i="1"/>
  <c r="Q194" i="1"/>
  <c r="S194" i="1" s="1"/>
  <c r="R198" i="1"/>
  <c r="Q198" i="1"/>
  <c r="S198" i="1" s="1"/>
  <c r="S211" i="1"/>
  <c r="N212" i="1"/>
  <c r="R214" i="1"/>
  <c r="Q214" i="1"/>
  <c r="S214" i="1" s="1"/>
  <c r="S233" i="1"/>
  <c r="N234" i="1"/>
  <c r="R237" i="1"/>
  <c r="Q237" i="1"/>
  <c r="S237" i="1" s="1"/>
  <c r="N240" i="1"/>
  <c r="N246" i="1"/>
  <c r="N258" i="1"/>
  <c r="S261" i="1"/>
  <c r="N280" i="1"/>
  <c r="N287" i="1"/>
  <c r="J337" i="1"/>
  <c r="N337" i="1"/>
  <c r="F358" i="1"/>
  <c r="S175" i="1"/>
  <c r="N179" i="1"/>
  <c r="S207" i="1"/>
  <c r="N208" i="1"/>
  <c r="R210" i="1"/>
  <c r="Q210" i="1"/>
  <c r="S210" i="1" s="1"/>
  <c r="R232" i="1"/>
  <c r="Q232" i="1"/>
  <c r="S232" i="1" s="1"/>
  <c r="S239" i="1"/>
  <c r="N262" i="1"/>
  <c r="S265" i="1"/>
  <c r="N289" i="1"/>
  <c r="N391" i="1"/>
  <c r="S170" i="1"/>
  <c r="J181" i="1"/>
  <c r="N181" i="1"/>
  <c r="N188" i="1"/>
  <c r="S203" i="1"/>
  <c r="R206" i="1"/>
  <c r="Q206" i="1"/>
  <c r="S206" i="1" s="1"/>
  <c r="S219" i="1"/>
  <c r="S251" i="1"/>
  <c r="S275" i="1"/>
  <c r="S282" i="1"/>
  <c r="S366" i="1"/>
  <c r="N366" i="1"/>
  <c r="N375" i="1"/>
  <c r="J375" i="1"/>
  <c r="Q379" i="1"/>
  <c r="J294" i="1"/>
  <c r="J297" i="1"/>
  <c r="J299" i="1"/>
  <c r="N300" i="1"/>
  <c r="J303" i="1"/>
  <c r="N304" i="1"/>
  <c r="J307" i="1"/>
  <c r="N308" i="1"/>
  <c r="J311" i="1"/>
  <c r="N312" i="1"/>
  <c r="J315" i="1"/>
  <c r="N316" i="1"/>
  <c r="J319" i="1"/>
  <c r="N320" i="1"/>
  <c r="J323" i="1"/>
  <c r="J324" i="1"/>
  <c r="N324" i="1"/>
  <c r="S335" i="1"/>
  <c r="N336" i="1"/>
  <c r="J340" i="1"/>
  <c r="J341" i="1"/>
  <c r="N341" i="1"/>
  <c r="P357" i="1"/>
  <c r="Q357" i="1" s="1"/>
  <c r="J328" i="1"/>
  <c r="N328" i="1"/>
  <c r="N342" i="1"/>
  <c r="S342" i="1"/>
  <c r="N386" i="1"/>
  <c r="N387" i="1"/>
  <c r="S387" i="1"/>
  <c r="N449" i="1"/>
  <c r="S449" i="1"/>
  <c r="L487" i="1"/>
  <c r="N487" i="1" s="1"/>
  <c r="Q290" i="1"/>
  <c r="S290" i="1" s="1"/>
  <c r="J295" i="1"/>
  <c r="N295" i="1"/>
  <c r="N298" i="1"/>
  <c r="S327" i="1"/>
  <c r="J331" i="1"/>
  <c r="J332" i="1"/>
  <c r="N332" i="1"/>
  <c r="N406" i="1"/>
  <c r="J360" i="1"/>
  <c r="J364" i="1"/>
  <c r="J367" i="1"/>
  <c r="J371" i="1"/>
  <c r="K488" i="1"/>
  <c r="M379" i="1"/>
  <c r="J383" i="1"/>
  <c r="J394" i="1"/>
  <c r="N395" i="1"/>
  <c r="N404" i="1"/>
  <c r="J409" i="1"/>
  <c r="N410" i="1"/>
  <c r="N433" i="1"/>
  <c r="Q447" i="1"/>
  <c r="S447" i="1" s="1"/>
  <c r="P487" i="1"/>
  <c r="Q487" i="1" s="1"/>
  <c r="S487" i="1" s="1"/>
  <c r="F487" i="1"/>
  <c r="J487" i="1" s="1"/>
  <c r="J342" i="1"/>
  <c r="N346" i="1"/>
  <c r="N350" i="1"/>
  <c r="M357" i="1"/>
  <c r="L357" i="1"/>
  <c r="N357" i="1" s="1"/>
  <c r="S360" i="1"/>
  <c r="J369" i="1"/>
  <c r="N374" i="1"/>
  <c r="N376" i="1"/>
  <c r="N378" i="1"/>
  <c r="L379" i="1"/>
  <c r="N379" i="1" s="1"/>
  <c r="N382" i="1"/>
  <c r="N385" i="1"/>
  <c r="N390" i="1"/>
  <c r="J398" i="1"/>
  <c r="N399" i="1"/>
  <c r="J413" i="1"/>
  <c r="N414" i="1"/>
  <c r="F440" i="1"/>
  <c r="J440" i="1" s="1"/>
  <c r="L440" i="1"/>
  <c r="N440" i="1" s="1"/>
  <c r="J345" i="1"/>
  <c r="J349" i="1"/>
  <c r="J354" i="1"/>
  <c r="N354" i="1"/>
  <c r="N360" i="1"/>
  <c r="N361" i="1"/>
  <c r="N362" i="1"/>
  <c r="N364" i="1"/>
  <c r="S364" i="1"/>
  <c r="N371" i="1"/>
  <c r="S371" i="1"/>
  <c r="G488" i="1"/>
  <c r="I379" i="1"/>
  <c r="O488" i="1"/>
  <c r="R379" i="1"/>
  <c r="P433" i="1"/>
  <c r="Q433" i="1" s="1"/>
  <c r="S433" i="1" s="1"/>
  <c r="N394" i="1"/>
  <c r="S398" i="1"/>
  <c r="J417" i="1"/>
  <c r="N418" i="1"/>
  <c r="S467" i="1"/>
  <c r="F488" i="1"/>
  <c r="S409" i="1"/>
  <c r="S413" i="1"/>
  <c r="S417" i="1"/>
  <c r="N426" i="1"/>
  <c r="N464" i="1"/>
  <c r="F379" i="1"/>
  <c r="J379" i="1" s="1"/>
  <c r="N409" i="1"/>
  <c r="N413" i="1"/>
  <c r="N417" i="1"/>
  <c r="S421" i="1"/>
  <c r="S429" i="1"/>
  <c r="S455" i="1"/>
  <c r="N460" i="1"/>
  <c r="N472" i="1"/>
  <c r="N480" i="1"/>
  <c r="J447" i="1"/>
  <c r="I358" i="1" l="1"/>
  <c r="H358" i="1"/>
  <c r="J358" i="1" s="1"/>
  <c r="R488" i="1"/>
  <c r="S440" i="1"/>
  <c r="S357" i="1"/>
  <c r="S379" i="1"/>
  <c r="N274" i="1"/>
  <c r="I488" i="1"/>
  <c r="H488" i="1"/>
  <c r="J488" i="1" s="1"/>
  <c r="M488" i="1"/>
  <c r="L488" i="1"/>
  <c r="N488" i="1" s="1"/>
  <c r="P488" i="1"/>
  <c r="Q488" i="1" s="1"/>
  <c r="S281" i="1"/>
  <c r="J274" i="1"/>
  <c r="M358" i="1"/>
  <c r="L358" i="1"/>
  <c r="N358" i="1" s="1"/>
  <c r="P358" i="1"/>
  <c r="Q358" i="1" s="1"/>
  <c r="S358" i="1" s="1"/>
  <c r="Q161" i="1"/>
  <c r="S161" i="1" s="1"/>
  <c r="S488" i="1" l="1"/>
</calcChain>
</file>

<file path=xl/sharedStrings.xml><?xml version="1.0" encoding="utf-8"?>
<sst xmlns="http://schemas.openxmlformats.org/spreadsheetml/2006/main" count="813" uniqueCount="394">
  <si>
    <t>［１］人口　　２．人口分布　　（３）地区別人口</t>
    <phoneticPr fontId="3"/>
  </si>
  <si>
    <t>1 - 2 - 3</t>
    <phoneticPr fontId="7"/>
  </si>
  <si>
    <t>市町村名</t>
    <rPh sb="0" eb="3">
      <t>シチョウソン</t>
    </rPh>
    <rPh sb="3" eb="4">
      <t>メイ</t>
    </rPh>
    <phoneticPr fontId="3"/>
  </si>
  <si>
    <t>所在地</t>
  </si>
  <si>
    <t>地区面積（ha）</t>
    <rPh sb="0" eb="2">
      <t>チク</t>
    </rPh>
    <rPh sb="2" eb="4">
      <t>メンセキ</t>
    </rPh>
    <phoneticPr fontId="11"/>
  </si>
  <si>
    <t>平成12年</t>
    <phoneticPr fontId="11"/>
  </si>
  <si>
    <t>平成17年</t>
    <phoneticPr fontId="11"/>
  </si>
  <si>
    <t>平成22年</t>
    <phoneticPr fontId="11"/>
  </si>
  <si>
    <t>平成27年</t>
    <phoneticPr fontId="11"/>
  </si>
  <si>
    <t>備　考</t>
    <rPh sb="0" eb="1">
      <t>ソナエ</t>
    </rPh>
    <rPh sb="2" eb="3">
      <t>コウ</t>
    </rPh>
    <phoneticPr fontId="11"/>
  </si>
  <si>
    <t>人　口
(人)</t>
    <rPh sb="0" eb="1">
      <t>ヒト</t>
    </rPh>
    <rPh sb="2" eb="3">
      <t>クチ</t>
    </rPh>
    <rPh sb="5" eb="6">
      <t>ニン</t>
    </rPh>
    <phoneticPr fontId="11"/>
  </si>
  <si>
    <t>人口密度
(人／ha)</t>
    <rPh sb="0" eb="2">
      <t>ジンコウ</t>
    </rPh>
    <rPh sb="2" eb="4">
      <t>ミツド</t>
    </rPh>
    <rPh sb="6" eb="7">
      <t>ニン</t>
    </rPh>
    <phoneticPr fontId="11"/>
  </si>
  <si>
    <t>増減率
(％)</t>
    <rPh sb="0" eb="2">
      <t>ゾウゲン</t>
    </rPh>
    <rPh sb="2" eb="3">
      <t>リツ</t>
    </rPh>
    <phoneticPr fontId="11"/>
  </si>
  <si>
    <t>密度増減
(人／ha)</t>
    <rPh sb="0" eb="2">
      <t>ミツド</t>
    </rPh>
    <rPh sb="2" eb="4">
      <t>ゾウゲン</t>
    </rPh>
    <rPh sb="6" eb="7">
      <t>ニン</t>
    </rPh>
    <phoneticPr fontId="11"/>
  </si>
  <si>
    <t>補正値
（人）</t>
    <rPh sb="0" eb="3">
      <t>ホセイチ</t>
    </rPh>
    <rPh sb="5" eb="6">
      <t>ニン</t>
    </rPh>
    <phoneticPr fontId="3"/>
  </si>
  <si>
    <t>松江市</t>
    <rPh sb="0" eb="3">
      <t>マツエシ</t>
    </rPh>
    <phoneticPr fontId="3"/>
  </si>
  <si>
    <t>殿町</t>
  </si>
  <si>
    <t>母衣町</t>
  </si>
  <si>
    <t>末次本町</t>
  </si>
  <si>
    <t>東本町１丁目</t>
  </si>
  <si>
    <t>東本町２丁目</t>
  </si>
  <si>
    <t>東本町３丁目</t>
  </si>
  <si>
    <t>東本町４丁目</t>
  </si>
  <si>
    <t>東本町５丁目</t>
  </si>
  <si>
    <t>向島町</t>
  </si>
  <si>
    <t>米子町</t>
  </si>
  <si>
    <t>南田町</t>
  </si>
  <si>
    <t>北田町</t>
  </si>
  <si>
    <t>大輪町</t>
  </si>
  <si>
    <t>石橋町</t>
  </si>
  <si>
    <t>北堀町</t>
  </si>
  <si>
    <t>奥谷町</t>
  </si>
  <si>
    <t>内中原町</t>
  </si>
  <si>
    <t>外中原町</t>
  </si>
  <si>
    <t>中原町</t>
  </si>
  <si>
    <t>末次町</t>
  </si>
  <si>
    <t>苧町</t>
  </si>
  <si>
    <t>片原町</t>
  </si>
  <si>
    <t>西茶町</t>
  </si>
  <si>
    <t>東茶町</t>
  </si>
  <si>
    <t>千鳥町</t>
  </si>
  <si>
    <t>砂子町</t>
  </si>
  <si>
    <t>堂形町</t>
  </si>
  <si>
    <t>南平台</t>
  </si>
  <si>
    <t>国屋町</t>
  </si>
  <si>
    <t>黒田町</t>
  </si>
  <si>
    <t>比津町</t>
  </si>
  <si>
    <t>比津が丘１丁目</t>
  </si>
  <si>
    <t>比津が丘２丁目</t>
  </si>
  <si>
    <t>比津が丘３丁目</t>
  </si>
  <si>
    <t>比津が丘４丁目</t>
  </si>
  <si>
    <t>比津が丘５丁目</t>
  </si>
  <si>
    <t>-</t>
    <phoneticPr fontId="3"/>
  </si>
  <si>
    <t>市街化：調整＝1.00：0.00</t>
    <rPh sb="0" eb="3">
      <t>シガイカ</t>
    </rPh>
    <rPh sb="4" eb="6">
      <t>チョウセイ</t>
    </rPh>
    <phoneticPr fontId="14"/>
  </si>
  <si>
    <t>法吉町</t>
  </si>
  <si>
    <t>春日町</t>
  </si>
  <si>
    <t>東奥谷町</t>
  </si>
  <si>
    <t>菅田町</t>
  </si>
  <si>
    <t>西川津町</t>
  </si>
  <si>
    <t>西尾町</t>
  </si>
  <si>
    <t>西持田町</t>
  </si>
  <si>
    <t>東生馬町</t>
  </si>
  <si>
    <t>-</t>
    <phoneticPr fontId="3"/>
  </si>
  <si>
    <t>浜佐田町</t>
  </si>
  <si>
    <t>西浜佐陀町</t>
  </si>
  <si>
    <t>-</t>
    <phoneticPr fontId="3"/>
  </si>
  <si>
    <t>白潟本町</t>
  </si>
  <si>
    <t>八軒屋町</t>
  </si>
  <si>
    <t>和多見町</t>
  </si>
  <si>
    <t>寺町</t>
  </si>
  <si>
    <t>魚町</t>
  </si>
  <si>
    <t>灘町</t>
  </si>
  <si>
    <t>天神町</t>
  </si>
  <si>
    <t>伊勢宮町</t>
  </si>
  <si>
    <t>御手船場町</t>
  </si>
  <si>
    <t>朝日町</t>
  </si>
  <si>
    <t>大正町</t>
  </si>
  <si>
    <t>東朝日町</t>
  </si>
  <si>
    <t>津田町</t>
  </si>
  <si>
    <t>新雑賀町</t>
  </si>
  <si>
    <t>雑賀町</t>
  </si>
  <si>
    <t>本郷町</t>
  </si>
  <si>
    <t>竪町</t>
  </si>
  <si>
    <t>横浜町</t>
  </si>
  <si>
    <t>新町</t>
  </si>
  <si>
    <t>松尾町</t>
  </si>
  <si>
    <t>栄町</t>
  </si>
  <si>
    <t>袖師町</t>
  </si>
  <si>
    <t>西津田１丁目</t>
  </si>
  <si>
    <t>西津田２丁目</t>
  </si>
  <si>
    <t>西津田３丁目</t>
  </si>
  <si>
    <t>西津田４丁目</t>
  </si>
  <si>
    <t>西津田５丁目</t>
  </si>
  <si>
    <t>西津田６丁目</t>
  </si>
  <si>
    <t>西津田７丁目</t>
  </si>
  <si>
    <t>西津田８丁目</t>
  </si>
  <si>
    <t>西津田９丁目</t>
  </si>
  <si>
    <t>市街化：調整＝0.75：0.25</t>
    <rPh sb="0" eb="3">
      <t>シガイカ</t>
    </rPh>
    <rPh sb="4" eb="6">
      <t>チョウセイ</t>
    </rPh>
    <phoneticPr fontId="14"/>
  </si>
  <si>
    <t>西津田１０丁目</t>
  </si>
  <si>
    <t>幸町</t>
  </si>
  <si>
    <t>東津田町</t>
  </si>
  <si>
    <t>矢田町</t>
  </si>
  <si>
    <t>青葉台</t>
  </si>
  <si>
    <t>竹矢町</t>
  </si>
  <si>
    <t>意宇町</t>
  </si>
  <si>
    <t>馬潟町</t>
  </si>
  <si>
    <t>市街化：調整＝0.92：0.08</t>
    <rPh sb="0" eb="3">
      <t>シガイカ</t>
    </rPh>
    <rPh sb="4" eb="6">
      <t>チョウセイ</t>
    </rPh>
    <phoneticPr fontId="14"/>
  </si>
  <si>
    <t>八幡町</t>
  </si>
  <si>
    <t>富士見町</t>
  </si>
  <si>
    <t>浜乃木１丁目</t>
  </si>
  <si>
    <t>浜乃木２丁目</t>
  </si>
  <si>
    <t>浜乃木３丁目</t>
  </si>
  <si>
    <t>浜乃木４丁目</t>
  </si>
  <si>
    <t>浜乃木５丁目</t>
  </si>
  <si>
    <t>浜乃木６丁目</t>
  </si>
  <si>
    <t>浜乃木７丁目</t>
  </si>
  <si>
    <t>浜乃木８丁目</t>
  </si>
  <si>
    <t>嫁島町</t>
  </si>
  <si>
    <t>西嫁島１丁目</t>
  </si>
  <si>
    <t>西嫁島２丁目</t>
  </si>
  <si>
    <t>西嫁島３丁目</t>
  </si>
  <si>
    <t>乃白町</t>
  </si>
  <si>
    <t>田和山町</t>
  </si>
  <si>
    <t>乃木福富町</t>
  </si>
  <si>
    <t>八雲台１丁目</t>
  </si>
  <si>
    <t>八雲台２丁目</t>
  </si>
  <si>
    <t>一の谷町</t>
  </si>
  <si>
    <t>大庭町</t>
  </si>
  <si>
    <t>山代町</t>
  </si>
  <si>
    <t>上乃木１丁目</t>
  </si>
  <si>
    <t>上乃木２丁目</t>
  </si>
  <si>
    <t>上乃木３丁目</t>
  </si>
  <si>
    <t>上乃木４丁目</t>
  </si>
  <si>
    <t>上乃木５丁目</t>
  </si>
  <si>
    <t>上乃木６丁目</t>
  </si>
  <si>
    <t>上乃木７丁目</t>
  </si>
  <si>
    <t>上乃木８丁目</t>
  </si>
  <si>
    <t>上乃木９丁目</t>
  </si>
  <si>
    <t>上乃木１０丁目</t>
  </si>
  <si>
    <t>古志原１丁目</t>
  </si>
  <si>
    <t>古志原２丁目</t>
  </si>
  <si>
    <t>古志原３丁目</t>
  </si>
  <si>
    <t>古志原４丁目</t>
  </si>
  <si>
    <t>古志原５丁目</t>
  </si>
  <si>
    <t>古志原６丁目</t>
  </si>
  <si>
    <t>古志原７丁目</t>
  </si>
  <si>
    <t>淞北台</t>
  </si>
  <si>
    <t>学園１丁目</t>
  </si>
  <si>
    <t>学園２丁目</t>
  </si>
  <si>
    <t>学園南１丁目</t>
  </si>
  <si>
    <t>学園南２丁目</t>
  </si>
  <si>
    <t>平成町</t>
  </si>
  <si>
    <t>玉湯町湯町</t>
  </si>
  <si>
    <t>玉湯町布志名</t>
  </si>
  <si>
    <t>玉湯町玉造</t>
  </si>
  <si>
    <t>東出雲町揖屋</t>
  </si>
  <si>
    <t>東出雲町下意東</t>
  </si>
  <si>
    <t>東出雲町春日</t>
  </si>
  <si>
    <t>東出雲町内馬</t>
  </si>
  <si>
    <t>市街化：調整：都計外＝0.00：0.28：0.72</t>
    <rPh sb="0" eb="3">
      <t>シガイカ</t>
    </rPh>
    <rPh sb="4" eb="6">
      <t>チョウセイ</t>
    </rPh>
    <rPh sb="7" eb="8">
      <t>ト</t>
    </rPh>
    <rPh sb="8" eb="9">
      <t>ケイ</t>
    </rPh>
    <rPh sb="9" eb="10">
      <t>ガイ</t>
    </rPh>
    <phoneticPr fontId="14"/>
  </si>
  <si>
    <t>東出雲町錦新町１丁目</t>
  </si>
  <si>
    <t>東出雲町錦新町２丁目</t>
  </si>
  <si>
    <t>東出雲町錦新町３丁目</t>
  </si>
  <si>
    <t>東出雲町錦新町４丁目</t>
  </si>
  <si>
    <t>東出雲町錦新町５丁目</t>
  </si>
  <si>
    <t>東出雲町錦新町６丁目</t>
  </si>
  <si>
    <t>東出雲町錦新町７丁目</t>
  </si>
  <si>
    <t>東出雲町錦新町８丁目</t>
  </si>
  <si>
    <t>東出雲町出雲郷</t>
  </si>
  <si>
    <t>東出雲町意宇南１丁目</t>
  </si>
  <si>
    <t>東出雲町意宇南２丁目</t>
  </si>
  <si>
    <t>東出雲町意宇南３丁目</t>
  </si>
  <si>
    <t>東出雲町意宇南４丁目</t>
  </si>
  <si>
    <t>東出雲町意宇南５丁目</t>
  </si>
  <si>
    <t>東出雲町意宇南６丁目</t>
  </si>
  <si>
    <t>東出雲町意宇東１丁目</t>
  </si>
  <si>
    <t>東出雲町意宇東２丁目</t>
  </si>
  <si>
    <t>東出雲町意宇東３丁目</t>
  </si>
  <si>
    <t>東出雲町錦浜</t>
  </si>
  <si>
    <t>市街化区域計</t>
    <rPh sb="0" eb="3">
      <t>シガイカ</t>
    </rPh>
    <rPh sb="3" eb="5">
      <t>クイキ</t>
    </rPh>
    <rPh sb="5" eb="6">
      <t>ケイ</t>
    </rPh>
    <phoneticPr fontId="3"/>
  </si>
  <si>
    <t>-</t>
    <phoneticPr fontId="3"/>
  </si>
  <si>
    <t>-</t>
    <phoneticPr fontId="3"/>
  </si>
  <si>
    <t>うぐいす台</t>
  </si>
  <si>
    <t>上東川津町</t>
  </si>
  <si>
    <t>下東川津町</t>
  </si>
  <si>
    <t>朝酌町</t>
  </si>
  <si>
    <t>福富町</t>
  </si>
  <si>
    <t>大井町</t>
  </si>
  <si>
    <t>大海崎町</t>
  </si>
  <si>
    <t>東持田町</t>
  </si>
  <si>
    <t>川原町</t>
  </si>
  <si>
    <t>坂本町</t>
  </si>
  <si>
    <t>福原町</t>
  </si>
  <si>
    <t>上宇部尾町</t>
  </si>
  <si>
    <t>新庄町</t>
  </si>
  <si>
    <t>上本庄町</t>
  </si>
  <si>
    <t>本庄町</t>
  </si>
  <si>
    <t>邑生町</t>
  </si>
  <si>
    <t>枕木町</t>
  </si>
  <si>
    <t>野原町</t>
  </si>
  <si>
    <t>長海町</t>
  </si>
  <si>
    <t>手角町</t>
  </si>
  <si>
    <t>西生馬町</t>
  </si>
  <si>
    <t>上佐陀町</t>
  </si>
  <si>
    <t>下佐陀町</t>
  </si>
  <si>
    <t>薦津町</t>
  </si>
  <si>
    <t>古志町</t>
  </si>
  <si>
    <t>西谷町</t>
  </si>
  <si>
    <t>荘成町</t>
  </si>
  <si>
    <t>古曽志町</t>
  </si>
  <si>
    <t>打出町</t>
  </si>
  <si>
    <t>東長江町</t>
  </si>
  <si>
    <t>西長江町</t>
  </si>
  <si>
    <t>秋鹿町</t>
  </si>
  <si>
    <t>岡本町</t>
  </si>
  <si>
    <t>大垣町</t>
  </si>
  <si>
    <t>大野町</t>
  </si>
  <si>
    <t>上大野町</t>
  </si>
  <si>
    <t>大草町</t>
  </si>
  <si>
    <t>佐草町</t>
  </si>
  <si>
    <t>西忌部町</t>
  </si>
  <si>
    <t>東忌部町</t>
  </si>
  <si>
    <t>北陵町</t>
  </si>
  <si>
    <t>西法吉町</t>
  </si>
  <si>
    <t>玉湯町林</t>
  </si>
  <si>
    <t>玉湯町大谷</t>
  </si>
  <si>
    <t>東出雲町上意東</t>
  </si>
  <si>
    <t>東出雲町今宮</t>
  </si>
  <si>
    <t>東出雲町須田</t>
  </si>
  <si>
    <t>市街化調整区域計</t>
    <rPh sb="0" eb="3">
      <t>シガイカ</t>
    </rPh>
    <rPh sb="3" eb="5">
      <t>チョウセイ</t>
    </rPh>
    <rPh sb="5" eb="7">
      <t>クイキ</t>
    </rPh>
    <rPh sb="7" eb="8">
      <t>ケイ</t>
    </rPh>
    <phoneticPr fontId="3"/>
  </si>
  <si>
    <t>宍道町宍道</t>
  </si>
  <si>
    <t>宍道町昭和</t>
  </si>
  <si>
    <t>宍道町白石</t>
  </si>
  <si>
    <t>宍道町佐々布</t>
  </si>
  <si>
    <t>宍道町東来待</t>
  </si>
  <si>
    <t>宍道町西来待</t>
  </si>
  <si>
    <t>用途内：用途外：都計外＝0.05：0.63：0.32</t>
    <rPh sb="0" eb="2">
      <t>ヨウト</t>
    </rPh>
    <rPh sb="2" eb="3">
      <t>ナイ</t>
    </rPh>
    <rPh sb="4" eb="6">
      <t>ヨウト</t>
    </rPh>
    <rPh sb="6" eb="7">
      <t>ガイ</t>
    </rPh>
    <rPh sb="8" eb="9">
      <t>ト</t>
    </rPh>
    <rPh sb="9" eb="10">
      <t>ケイ</t>
    </rPh>
    <rPh sb="10" eb="11">
      <t>ガイ</t>
    </rPh>
    <phoneticPr fontId="14"/>
  </si>
  <si>
    <t>用途地域指定区域
（非線引き都市計画区域）</t>
    <rPh sb="0" eb="2">
      <t>ヨウト</t>
    </rPh>
    <rPh sb="2" eb="4">
      <t>チイキ</t>
    </rPh>
    <rPh sb="4" eb="6">
      <t>シテイ</t>
    </rPh>
    <rPh sb="6" eb="8">
      <t>クイキ</t>
    </rPh>
    <rPh sb="10" eb="11">
      <t>ヒ</t>
    </rPh>
    <rPh sb="11" eb="13">
      <t>センビ</t>
    </rPh>
    <rPh sb="14" eb="16">
      <t>トシ</t>
    </rPh>
    <rPh sb="16" eb="18">
      <t>ケイカク</t>
    </rPh>
    <rPh sb="18" eb="20">
      <t>クイキ</t>
    </rPh>
    <phoneticPr fontId="7"/>
  </si>
  <si>
    <t>宍道町伊志見</t>
  </si>
  <si>
    <t>宍道町昭和新田</t>
  </si>
  <si>
    <t>用途地域指定区域外
（非線引き都市計画区域）</t>
    <rPh sb="0" eb="2">
      <t>ヨウト</t>
    </rPh>
    <rPh sb="2" eb="4">
      <t>チイキ</t>
    </rPh>
    <rPh sb="4" eb="6">
      <t>シテイ</t>
    </rPh>
    <rPh sb="6" eb="8">
      <t>クイキ</t>
    </rPh>
    <rPh sb="8" eb="9">
      <t>ガイ</t>
    </rPh>
    <rPh sb="11" eb="12">
      <t>ヒ</t>
    </rPh>
    <rPh sb="12" eb="14">
      <t>センビ</t>
    </rPh>
    <rPh sb="15" eb="17">
      <t>トシ</t>
    </rPh>
    <rPh sb="17" eb="19">
      <t>ケイカク</t>
    </rPh>
    <rPh sb="19" eb="21">
      <t>クイキ</t>
    </rPh>
    <phoneticPr fontId="7"/>
  </si>
  <si>
    <t>-</t>
    <phoneticPr fontId="3"/>
  </si>
  <si>
    <t>-</t>
    <phoneticPr fontId="3"/>
  </si>
  <si>
    <t>-</t>
    <phoneticPr fontId="3"/>
  </si>
  <si>
    <t>-</t>
    <phoneticPr fontId="3"/>
  </si>
  <si>
    <t>魚瀬町</t>
  </si>
  <si>
    <t>鹿島町手結</t>
  </si>
  <si>
    <t>鹿島町片句</t>
  </si>
  <si>
    <t>鹿島町恵曇</t>
  </si>
  <si>
    <t>鹿島町古浦</t>
  </si>
  <si>
    <t>鹿島町武代</t>
  </si>
  <si>
    <t>鹿島町佐陀本郷</t>
  </si>
  <si>
    <t>鹿島町佐陀宮内</t>
  </si>
  <si>
    <t>鹿島町名分</t>
  </si>
  <si>
    <t>鹿島町北講武</t>
  </si>
  <si>
    <t>鹿島町南講武</t>
  </si>
  <si>
    <t>鹿島町上講武</t>
  </si>
  <si>
    <t>鹿島町御津</t>
  </si>
  <si>
    <t>島根町大芦</t>
  </si>
  <si>
    <t>島根町加賀</t>
  </si>
  <si>
    <t>島根町野波</t>
  </si>
  <si>
    <t>島根町多古</t>
  </si>
  <si>
    <t>島根町野井</t>
  </si>
  <si>
    <t>美保関町笠浦</t>
  </si>
  <si>
    <t>美保関町千酌</t>
  </si>
  <si>
    <t>美保関町北浦</t>
  </si>
  <si>
    <t>美保関町菅浦</t>
  </si>
  <si>
    <t>美保関町片江</t>
  </si>
  <si>
    <t>美保関町七類</t>
  </si>
  <si>
    <t>美保関町諸喰</t>
  </si>
  <si>
    <t>美保関町雲津</t>
  </si>
  <si>
    <t>美保関町下宇部尾</t>
  </si>
  <si>
    <t>美保関町森山</t>
  </si>
  <si>
    <t>美保関町福浦</t>
  </si>
  <si>
    <t>美保関町美保関</t>
  </si>
  <si>
    <t>八雲町日吉</t>
  </si>
  <si>
    <t>八雲町東岩坂</t>
  </si>
  <si>
    <t>八雲町西岩坂</t>
  </si>
  <si>
    <t>八雲町平原</t>
  </si>
  <si>
    <t>八雲町熊野</t>
  </si>
  <si>
    <t>宍道町上来待</t>
  </si>
  <si>
    <t>八束町二子</t>
  </si>
  <si>
    <t>八束町寺津</t>
  </si>
  <si>
    <t>八束町亀尻</t>
  </si>
  <si>
    <t>八束町馬渡</t>
  </si>
  <si>
    <t>八束町遅江</t>
  </si>
  <si>
    <t>八束町波入</t>
  </si>
  <si>
    <t>八束町入江</t>
  </si>
  <si>
    <t>八束町江島</t>
  </si>
  <si>
    <t>都市計画区域外計</t>
  </si>
  <si>
    <t>行政区域総計</t>
    <rPh sb="0" eb="2">
      <t>ギョウセイ</t>
    </rPh>
    <rPh sb="2" eb="4">
      <t>クイキ</t>
    </rPh>
    <rPh sb="4" eb="6">
      <t>ソウケイ</t>
    </rPh>
    <phoneticPr fontId="3"/>
  </si>
  <si>
    <t>安来市</t>
    <rPh sb="0" eb="3">
      <t>ヤスギシ</t>
    </rPh>
    <phoneticPr fontId="3"/>
  </si>
  <si>
    <t>飯島町</t>
  </si>
  <si>
    <t>市街化：調整＝0.93：0.07</t>
    <rPh sb="0" eb="3">
      <t>シガイカ</t>
    </rPh>
    <rPh sb="4" eb="6">
      <t>チョウセイ</t>
    </rPh>
    <phoneticPr fontId="14"/>
  </si>
  <si>
    <t>安来町</t>
  </si>
  <si>
    <t>亀島町</t>
  </si>
  <si>
    <t>宮内町</t>
  </si>
  <si>
    <t>市街化：調整＝0.87：0.13</t>
    <rPh sb="0" eb="3">
      <t>シガイカ</t>
    </rPh>
    <rPh sb="4" eb="6">
      <t>チョウセイ</t>
    </rPh>
    <phoneticPr fontId="14"/>
  </si>
  <si>
    <t>南十神町</t>
  </si>
  <si>
    <t>黒井田町</t>
  </si>
  <si>
    <t>市街化：調整＝0.80：0.20</t>
    <rPh sb="0" eb="3">
      <t>シガイカ</t>
    </rPh>
    <rPh sb="4" eb="6">
      <t>チョウセイ</t>
    </rPh>
    <phoneticPr fontId="14"/>
  </si>
  <si>
    <t>新十神町</t>
  </si>
  <si>
    <t>恵乃島町</t>
  </si>
  <si>
    <t>島田町</t>
  </si>
  <si>
    <t>吉佐町</t>
  </si>
  <si>
    <t>佐久保町</t>
  </si>
  <si>
    <t>月坂町</t>
  </si>
  <si>
    <t>西荒島町</t>
  </si>
  <si>
    <t>市街化：調整＝0.56：0.44</t>
    <rPh sb="0" eb="3">
      <t>シガイカ</t>
    </rPh>
    <rPh sb="4" eb="6">
      <t>チョウセイ</t>
    </rPh>
    <phoneticPr fontId="14"/>
  </si>
  <si>
    <t>荒島町</t>
  </si>
  <si>
    <t>西赤江町</t>
  </si>
  <si>
    <t>久白町</t>
  </si>
  <si>
    <t>東赤江町</t>
  </si>
  <si>
    <t>今津町</t>
  </si>
  <si>
    <t>切川町</t>
  </si>
  <si>
    <t>汐手が丘</t>
  </si>
  <si>
    <t>市街化区域計</t>
  </si>
  <si>
    <t>-</t>
    <phoneticPr fontId="3"/>
  </si>
  <si>
    <t>門生町</t>
  </si>
  <si>
    <t>中海町</t>
  </si>
  <si>
    <t>九重町</t>
  </si>
  <si>
    <t>早田町</t>
  </si>
  <si>
    <t>清水町</t>
  </si>
  <si>
    <t>宇賀荘町</t>
  </si>
  <si>
    <t>清井町</t>
  </si>
  <si>
    <t>清瀬町</t>
  </si>
  <si>
    <t>吉岡町</t>
  </si>
  <si>
    <t>野方町</t>
  </si>
  <si>
    <t>折坂町</t>
  </si>
  <si>
    <t>柿谷町</t>
  </si>
  <si>
    <t>鳥木町</t>
  </si>
  <si>
    <t>大塚町</t>
  </si>
  <si>
    <t>下吉田町</t>
  </si>
  <si>
    <t>上吉田町</t>
  </si>
  <si>
    <t>能義町</t>
  </si>
  <si>
    <t>実松町</t>
  </si>
  <si>
    <t>赤崎町</t>
  </si>
  <si>
    <t>沢町</t>
  </si>
  <si>
    <t>利弘町</t>
  </si>
  <si>
    <t>飯生町</t>
  </si>
  <si>
    <t>田頼町</t>
  </si>
  <si>
    <t>西松井町</t>
  </si>
  <si>
    <t>飯梨町</t>
  </si>
  <si>
    <t>岩舟町</t>
  </si>
  <si>
    <t>神庭町</t>
  </si>
  <si>
    <t>植田町</t>
  </si>
  <si>
    <t>古川町</t>
  </si>
  <si>
    <t>日白町</t>
  </si>
  <si>
    <t>赤江町</t>
  </si>
  <si>
    <t>下坂田町</t>
  </si>
  <si>
    <t>上坂田町</t>
  </si>
  <si>
    <t>中津町</t>
  </si>
  <si>
    <t>穂日島町</t>
  </si>
  <si>
    <t>市街化調整区域計</t>
  </si>
  <si>
    <t>広瀬町石原</t>
  </si>
  <si>
    <t>広瀬町町帳</t>
  </si>
  <si>
    <t>広瀬町富田</t>
  </si>
  <si>
    <t>広瀬町広瀬</t>
  </si>
  <si>
    <t>広瀬町下山佐</t>
  </si>
  <si>
    <t>広瀬町菅原</t>
  </si>
  <si>
    <t>非線引き都市計画区域計</t>
  </si>
  <si>
    <t>-</t>
    <phoneticPr fontId="3"/>
  </si>
  <si>
    <t>広瀬町祖父谷</t>
  </si>
  <si>
    <t>広瀬町西比田</t>
  </si>
  <si>
    <t>広瀬町梶福留</t>
  </si>
  <si>
    <t>広瀬町東比田</t>
  </si>
  <si>
    <t>広瀬町西谷</t>
  </si>
  <si>
    <t>広瀬町奥田原</t>
  </si>
  <si>
    <t>広瀬町上山佐</t>
  </si>
  <si>
    <t>広瀬町布部</t>
  </si>
  <si>
    <t>広瀬町宇波</t>
  </si>
  <si>
    <t>伯太町安田山形</t>
  </si>
  <si>
    <t>伯太町安田関</t>
  </si>
  <si>
    <t>伯太町安田宮内</t>
  </si>
  <si>
    <t>伯太町未明</t>
  </si>
  <si>
    <t>伯太町安田中</t>
  </si>
  <si>
    <t>伯太町安田</t>
  </si>
  <si>
    <t>伯太町東母里</t>
  </si>
  <si>
    <t>伯太町母里</t>
  </si>
  <si>
    <t>伯太町西母里</t>
  </si>
  <si>
    <t>伯太町井尻</t>
  </si>
  <si>
    <t>伯太町高江寸次</t>
  </si>
  <si>
    <t>伯太町須山福冨</t>
  </si>
  <si>
    <t>伯太町日次</t>
  </si>
  <si>
    <t>伯太町横屋</t>
  </si>
  <si>
    <t>伯太町峠之内</t>
  </si>
  <si>
    <t>伯太町赤屋</t>
  </si>
  <si>
    <t>伯太町下小竹</t>
  </si>
  <si>
    <t>伯太町上小竹</t>
  </si>
  <si>
    <t>伯太町下十年畑</t>
  </si>
  <si>
    <t>伯太町上十年畑</t>
  </si>
  <si>
    <t>伯太町草野</t>
  </si>
  <si>
    <t>資料：各年国勢調査基本単位区（調査区）データ（総務省統計局）、表1-2-2で算出した建物棟数比率による人口補正値</t>
    <rPh sb="31" eb="32">
      <t>ヒョウ</t>
    </rPh>
    <rPh sb="38" eb="40">
      <t>サンシュツ</t>
    </rPh>
    <rPh sb="42" eb="44">
      <t>タテモノ</t>
    </rPh>
    <rPh sb="44" eb="45">
      <t>ムネ</t>
    </rPh>
    <rPh sb="45" eb="46">
      <t>スウ</t>
    </rPh>
    <rPh sb="46" eb="48">
      <t>ヒリツ</t>
    </rPh>
    <rPh sb="51" eb="53">
      <t>ジンコウ</t>
    </rPh>
    <rPh sb="53" eb="55">
      <t>ホセイ</t>
    </rPh>
    <rPh sb="55" eb="56">
      <t>チ</t>
    </rPh>
    <phoneticPr fontId="3"/>
  </si>
  <si>
    <t>注）総務省統計局　基本単位区境界データ及び調査区一覧表より、都市計画区分別の人口・世帯を集計したところ、居住の有無や都市計画区分が実態と大きく乖離している箇所が見られた。
　　このため、乖離の大きい地区については、建物棟数比率により按分した人口の補正値を計上している。
　　赤字及び建物棟数比率による補正値は、納品時（平成30年3月23日）より修正を行った箇所を示す。</t>
    <rPh sb="36" eb="37">
      <t>ベツ</t>
    </rPh>
    <rPh sb="38" eb="40">
      <t>ジンコウ</t>
    </rPh>
    <rPh sb="41" eb="43">
      <t>セタイ</t>
    </rPh>
    <rPh sb="44" eb="46">
      <t>シュウケイ</t>
    </rPh>
    <rPh sb="52" eb="54">
      <t>キョジュウ</t>
    </rPh>
    <rPh sb="55" eb="57">
      <t>ウム</t>
    </rPh>
    <rPh sb="58" eb="60">
      <t>トシ</t>
    </rPh>
    <rPh sb="60" eb="62">
      <t>ケイカク</t>
    </rPh>
    <rPh sb="62" eb="64">
      <t>クブン</t>
    </rPh>
    <rPh sb="65" eb="67">
      <t>ジッタイ</t>
    </rPh>
    <rPh sb="68" eb="69">
      <t>オオ</t>
    </rPh>
    <rPh sb="71" eb="73">
      <t>カイリ</t>
    </rPh>
    <rPh sb="77" eb="79">
      <t>カショ</t>
    </rPh>
    <rPh sb="80" eb="81">
      <t>ミ</t>
    </rPh>
    <rPh sb="93" eb="95">
      <t>カイリ</t>
    </rPh>
    <rPh sb="96" eb="97">
      <t>オオ</t>
    </rPh>
    <rPh sb="99" eb="101">
      <t>チク</t>
    </rPh>
    <rPh sb="107" eb="109">
      <t>タテモノ</t>
    </rPh>
    <rPh sb="109" eb="110">
      <t>トウ</t>
    </rPh>
    <rPh sb="110" eb="111">
      <t>スウ</t>
    </rPh>
    <rPh sb="111" eb="113">
      <t>ヒリツ</t>
    </rPh>
    <rPh sb="116" eb="118">
      <t>アンブン</t>
    </rPh>
    <rPh sb="120" eb="122">
      <t>ジンコウ</t>
    </rPh>
    <rPh sb="123" eb="125">
      <t>ホセイ</t>
    </rPh>
    <rPh sb="125" eb="126">
      <t>チ</t>
    </rPh>
    <rPh sb="127" eb="129">
      <t>ケイジョウ</t>
    </rPh>
    <rPh sb="137" eb="139">
      <t>アカジ</t>
    </rPh>
    <rPh sb="139" eb="140">
      <t>オヨ</t>
    </rPh>
    <rPh sb="141" eb="143">
      <t>タテモノ</t>
    </rPh>
    <rPh sb="143" eb="144">
      <t>トウ</t>
    </rPh>
    <rPh sb="144" eb="145">
      <t>スウ</t>
    </rPh>
    <rPh sb="145" eb="147">
      <t>ヒリツ</t>
    </rPh>
    <rPh sb="150" eb="152">
      <t>ホセイ</t>
    </rPh>
    <rPh sb="152" eb="153">
      <t>チ</t>
    </rPh>
    <rPh sb="155" eb="157">
      <t>ノウヒン</t>
    </rPh>
    <rPh sb="157" eb="158">
      <t>ジ</t>
    </rPh>
    <rPh sb="159" eb="161">
      <t>ヘイセイ</t>
    </rPh>
    <rPh sb="163" eb="164">
      <t>ネン</t>
    </rPh>
    <rPh sb="165" eb="166">
      <t>ガツ</t>
    </rPh>
    <rPh sb="168" eb="169">
      <t>ニチ</t>
    </rPh>
    <rPh sb="172" eb="174">
      <t>シュウセイ</t>
    </rPh>
    <rPh sb="175" eb="176">
      <t>オコナ</t>
    </rPh>
    <rPh sb="178" eb="180">
      <t>カショ</t>
    </rPh>
    <rPh sb="181" eb="182">
      <t>シメ</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</si>
</sst>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 "/>
    <numFmt numFmtId="177" formatCode="#,##0_ "/>
  </numFmts>
  <fonts count="16" x14ac:knownFonts="1">
    <font>
      <sz val="10.1"/>
      <name val="ＭＳ 明朝"/>
      <family val="1"/>
      <charset val="128"/>
    </font>
    <font>
      <sz val="10.1"/>
      <name val="ＭＳ 明朝"/>
      <family val="1"/>
      <charset val="128"/>
    </font>
    <font>
      <sz val="10.1"/>
      <name val="ＭＳ ゴシック"/>
      <family val="3"/>
      <charset val="128"/>
    </font>
    <font>
      <sz val="6"/>
      <name val="ＭＳ 明朝"/>
      <family val="1"/>
      <charset val="128"/>
    </font>
    <font>
      <sz val="10"/>
      <name val="ＭＳ 明朝"/>
      <family val="1"/>
      <charset val="128"/>
    </font>
    <font>
      <sz val="9"/>
      <name val="ＭＳ ゴシック"/>
      <family val="3"/>
      <charset val="128"/>
    </font>
    <font>
      <sz val="10"/>
      <name val="ＭＳ ゴシック"/>
      <family val="3"/>
      <charset val="128"/>
    </font>
    <font>
      <sz val="6"/>
      <name val="ＭＳ Ｐ明朝"/>
      <family val="1"/>
      <charset val="128"/>
    </font>
    <font>
      <sz val="11"/>
      <color indexed="8"/>
      <name val="ＭＳ Ｐゴシック"/>
      <family val="3"/>
      <charset val="128"/>
    </font>
    <font>
      <sz val="10"/>
      <color indexed="8"/>
      <name val="ＭＳ ゴシック"/>
      <family val="3"/>
      <charset val="128"/>
    </font>
    <font>
      <sz val="11"/>
      <color theme="1"/>
      <name val="游ゴシック"/>
      <family val="3"/>
      <charset val="128"/>
      <scheme val="minor"/>
    </font>
    <font>
      <sz val="6"/>
      <name val="ＭＳ ゴシック"/>
      <family val="3"/>
      <charset val="128"/>
    </font>
    <font>
      <sz val="10"/>
      <color theme="1"/>
      <name val="ＭＳ ゴシック"/>
      <family val="3"/>
      <charset val="128"/>
    </font>
    <font>
      <sz val="10"/>
      <color indexed="8"/>
      <name val="ＭＳ 明朝"/>
      <family val="1"/>
      <charset val="128"/>
    </font>
    <font>
      <b/>
      <sz val="15"/>
      <color theme="3"/>
      <name val="ＭＳ ゴシック"/>
      <family val="2"/>
      <charset val="128"/>
    </font>
    <font>
      <sz val="10"/>
      <color rgb="FFFF0000"/>
      <name val="ＭＳ 明朝"/>
      <family val="1"/>
      <charset val="128"/>
    </font>
  </fonts>
  <fills count="2">
    <fill>
      <patternFill patternType="none"/>
    </fill>
    <fill>
      <patternFill patternType="gray125"/>
    </fill>
  </fills>
  <borders count="4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top style="medium">
        <color indexed="64"/>
      </top>
      <bottom/>
      <diagonal/>
    </border>
  </borders>
  <cellStyleXfs count="6">
    <xf numFmtId="0" fontId="0" fillId="0" borderId="0"/>
    <xf numFmtId="38" fontId="1" fillId="0" borderId="0" applyFont="0" applyFill="0" applyBorder="0" applyAlignment="0" applyProtection="0"/>
    <xf numFmtId="0" fontId="4" fillId="0" borderId="0"/>
    <xf numFmtId="0" fontId="8" fillId="0" borderId="0"/>
    <xf numFmtId="38" fontId="10" fillId="0" borderId="0" applyFont="0" applyFill="0" applyBorder="0" applyAlignment="0" applyProtection="0">
      <alignment vertical="center"/>
    </xf>
    <xf numFmtId="0" fontId="10" fillId="0" borderId="0">
      <alignment vertical="center"/>
    </xf>
  </cellStyleXfs>
  <cellXfs count="81">
    <xf numFmtId="0" fontId="0" fillId="0" borderId="0" xfId="0"/>
    <xf numFmtId="0" fontId="2" fillId="0" borderId="0" xfId="0" applyFont="1" applyFill="1" applyAlignment="1">
      <alignment horizontal="left" vertical="center" indent="1"/>
    </xf>
    <xf numFmtId="176" fontId="0" fillId="0" borderId="0" xfId="0" applyNumberFormat="1" applyFill="1" applyAlignment="1">
      <alignment vertical="center"/>
    </xf>
    <xf numFmtId="177" fontId="0" fillId="0" borderId="0" xfId="0" applyNumberFormat="1" applyFill="1" applyAlignment="1">
      <alignment vertical="center"/>
    </xf>
    <xf numFmtId="49" fontId="5" fillId="0" borderId="0" xfId="2" applyNumberFormat="1" applyFont="1" applyFill="1" applyBorder="1" applyAlignment="1">
      <alignment horizontal="right" vertical="center" indent="1"/>
    </xf>
    <xf numFmtId="0" fontId="5" fillId="0" borderId="0" xfId="0" applyFont="1" applyFill="1" applyBorder="1" applyAlignment="1">
      <alignment horizontal="right" vertical="center" indent="1"/>
    </xf>
    <xf numFmtId="0" fontId="0" fillId="0" borderId="0" xfId="0" applyFill="1" applyAlignment="1">
      <alignment vertical="center"/>
    </xf>
    <xf numFmtId="49" fontId="6" fillId="0" borderId="0" xfId="2" applyNumberFormat="1" applyFont="1" applyFill="1" applyBorder="1" applyAlignment="1">
      <alignment horizontal="right" vertical="center" indent="1"/>
    </xf>
    <xf numFmtId="0" fontId="6" fillId="0" borderId="0" xfId="0" applyFont="1" applyFill="1" applyBorder="1" applyAlignment="1">
      <alignment horizontal="right" vertical="center" indent="1"/>
    </xf>
    <xf numFmtId="0" fontId="9" fillId="0" borderId="1" xfId="3" applyFont="1" applyFill="1" applyBorder="1" applyAlignment="1">
      <alignment horizontal="center" vertical="center"/>
    </xf>
    <xf numFmtId="0" fontId="9" fillId="0" borderId="2" xfId="3" applyFont="1" applyFill="1" applyBorder="1" applyAlignment="1">
      <alignment horizontal="center" vertical="center"/>
    </xf>
    <xf numFmtId="176" fontId="9" fillId="0" borderId="3" xfId="4" applyNumberFormat="1" applyFont="1" applyFill="1" applyBorder="1" applyAlignment="1">
      <alignment horizontal="center" vertical="center" wrapText="1"/>
    </xf>
    <xf numFmtId="38" fontId="12" fillId="0" borderId="4" xfId="4" applyFont="1" applyFill="1" applyBorder="1" applyAlignment="1">
      <alignment horizontal="center" vertical="center"/>
    </xf>
    <xf numFmtId="0" fontId="0" fillId="0" borderId="4" xfId="0" applyFill="1" applyBorder="1" applyAlignment="1">
      <alignment horizontal="center" vertical="center"/>
    </xf>
    <xf numFmtId="0" fontId="12" fillId="0" borderId="5" xfId="5" applyFont="1" applyFill="1" applyBorder="1" applyAlignment="1">
      <alignment horizontal="center" vertical="center"/>
    </xf>
    <xf numFmtId="0" fontId="9" fillId="0" borderId="6" xfId="3" applyFont="1" applyFill="1" applyBorder="1" applyAlignment="1">
      <alignment horizontal="center" vertical="center"/>
    </xf>
    <xf numFmtId="0" fontId="9" fillId="0" borderId="7" xfId="3" applyFont="1" applyFill="1" applyBorder="1" applyAlignment="1">
      <alignment horizontal="center" vertical="center"/>
    </xf>
    <xf numFmtId="176" fontId="9" fillId="0" borderId="8" xfId="4" applyNumberFormat="1" applyFont="1" applyFill="1" applyBorder="1" applyAlignment="1">
      <alignment horizontal="center" vertical="center" wrapText="1"/>
    </xf>
    <xf numFmtId="177" fontId="6" fillId="0" borderId="9" xfId="1" applyNumberFormat="1" applyFont="1" applyFill="1" applyBorder="1" applyAlignment="1">
      <alignment horizontal="center" vertical="center" wrapText="1"/>
    </xf>
    <xf numFmtId="176" fontId="6" fillId="0" borderId="9" xfId="0" applyNumberFormat="1" applyFont="1" applyFill="1" applyBorder="1" applyAlignment="1">
      <alignment horizontal="center" vertical="center" wrapText="1"/>
    </xf>
    <xf numFmtId="176" fontId="2" fillId="0" borderId="9" xfId="0" applyNumberFormat="1" applyFont="1" applyFill="1" applyBorder="1" applyAlignment="1">
      <alignment horizontal="center" vertical="center" wrapText="1"/>
    </xf>
    <xf numFmtId="0" fontId="12" fillId="0" borderId="10" xfId="5" applyFont="1" applyFill="1" applyBorder="1" applyAlignment="1">
      <alignment horizontal="center" vertical="center"/>
    </xf>
    <xf numFmtId="0" fontId="9" fillId="0" borderId="11" xfId="3" applyFont="1" applyFill="1" applyBorder="1" applyAlignment="1">
      <alignment horizontal="center" vertical="center"/>
    </xf>
    <xf numFmtId="0" fontId="13" fillId="0" borderId="12" xfId="3" applyFont="1" applyFill="1" applyBorder="1" applyAlignment="1">
      <alignment vertical="center"/>
    </xf>
    <xf numFmtId="176" fontId="4" fillId="0" borderId="13" xfId="0" applyNumberFormat="1" applyFont="1" applyFill="1" applyBorder="1" applyAlignment="1">
      <alignment horizontal="right" vertical="center"/>
    </xf>
    <xf numFmtId="177" fontId="13" fillId="0" borderId="14" xfId="4" applyNumberFormat="1" applyFont="1" applyFill="1" applyBorder="1" applyAlignment="1">
      <alignment horizontal="right" vertical="center"/>
    </xf>
    <xf numFmtId="176" fontId="13" fillId="0" borderId="14" xfId="3" applyNumberFormat="1" applyFont="1" applyFill="1" applyBorder="1" applyAlignment="1">
      <alignment horizontal="right" vertical="center"/>
    </xf>
    <xf numFmtId="176" fontId="4" fillId="0" borderId="14" xfId="0" applyNumberFormat="1" applyFont="1" applyFill="1" applyBorder="1" applyAlignment="1">
      <alignment horizontal="right" vertical="center"/>
    </xf>
    <xf numFmtId="177" fontId="4" fillId="0" borderId="14" xfId="0" applyNumberFormat="1" applyFont="1" applyFill="1" applyBorder="1" applyAlignment="1">
      <alignment horizontal="right" vertical="center"/>
    </xf>
    <xf numFmtId="0" fontId="12" fillId="0" borderId="15" xfId="5" applyFont="1" applyFill="1" applyBorder="1" applyAlignment="1">
      <alignment vertical="center"/>
    </xf>
    <xf numFmtId="0" fontId="0" fillId="0" borderId="16" xfId="0" applyFill="1" applyBorder="1" applyAlignment="1">
      <alignment horizontal="center" vertical="center"/>
    </xf>
    <xf numFmtId="0" fontId="13" fillId="0" borderId="17" xfId="3" applyFont="1" applyFill="1" applyBorder="1" applyAlignment="1">
      <alignment vertical="center"/>
    </xf>
    <xf numFmtId="176" fontId="4" fillId="0" borderId="18" xfId="0" applyNumberFormat="1" applyFont="1" applyFill="1" applyBorder="1" applyAlignment="1">
      <alignment horizontal="right" vertical="center"/>
    </xf>
    <xf numFmtId="177" fontId="13" fillId="0" borderId="19" xfId="4" applyNumberFormat="1" applyFont="1" applyFill="1" applyBorder="1" applyAlignment="1">
      <alignment horizontal="right" vertical="center"/>
    </xf>
    <xf numFmtId="176" fontId="13" fillId="0" borderId="19" xfId="3" applyNumberFormat="1" applyFont="1" applyFill="1" applyBorder="1" applyAlignment="1">
      <alignment horizontal="right" vertical="center"/>
    </xf>
    <xf numFmtId="176" fontId="4" fillId="0" borderId="19" xfId="0" applyNumberFormat="1" applyFont="1" applyFill="1" applyBorder="1" applyAlignment="1">
      <alignment horizontal="right" vertical="center"/>
    </xf>
    <xf numFmtId="177" fontId="4" fillId="0" borderId="19" xfId="0" applyNumberFormat="1" applyFont="1" applyFill="1" applyBorder="1" applyAlignment="1">
      <alignment horizontal="right" vertical="center"/>
    </xf>
    <xf numFmtId="0" fontId="12" fillId="0" borderId="20" xfId="5" applyFont="1" applyFill="1" applyBorder="1" applyAlignment="1">
      <alignment vertical="center"/>
    </xf>
    <xf numFmtId="0" fontId="9" fillId="0" borderId="16" xfId="3" applyFont="1" applyFill="1" applyBorder="1" applyAlignment="1">
      <alignment vertical="center"/>
    </xf>
    <xf numFmtId="0" fontId="0" fillId="0" borderId="16" xfId="0" applyFill="1" applyBorder="1" applyAlignment="1">
      <alignment vertical="center"/>
    </xf>
    <xf numFmtId="0" fontId="4" fillId="0" borderId="17" xfId="0" applyFont="1" applyFill="1" applyBorder="1" applyAlignment="1">
      <alignment vertical="center"/>
    </xf>
    <xf numFmtId="0" fontId="0" fillId="0" borderId="20" xfId="0" applyFill="1" applyBorder="1" applyAlignment="1">
      <alignment vertical="center"/>
    </xf>
    <xf numFmtId="0" fontId="15" fillId="0" borderId="17" xfId="0" applyFont="1" applyFill="1" applyBorder="1" applyAlignment="1">
      <alignment vertical="center"/>
    </xf>
    <xf numFmtId="177" fontId="15" fillId="0" borderId="19" xfId="0" applyNumberFormat="1" applyFont="1" applyFill="1" applyBorder="1" applyAlignment="1">
      <alignment horizontal="right" vertical="center"/>
    </xf>
    <xf numFmtId="176" fontId="4" fillId="0" borderId="19" xfId="3" applyNumberFormat="1" applyFont="1" applyFill="1" applyBorder="1" applyAlignment="1">
      <alignment horizontal="right" vertical="center"/>
    </xf>
    <xf numFmtId="0" fontId="4" fillId="0" borderId="21" xfId="0" applyFont="1" applyFill="1" applyBorder="1" applyAlignment="1">
      <alignment vertical="center"/>
    </xf>
    <xf numFmtId="176" fontId="4" fillId="0" borderId="22" xfId="0" applyNumberFormat="1" applyFont="1" applyFill="1" applyBorder="1" applyAlignment="1">
      <alignment horizontal="right" vertical="center"/>
    </xf>
    <xf numFmtId="177" fontId="4" fillId="0" borderId="23" xfId="0" applyNumberFormat="1" applyFont="1" applyFill="1" applyBorder="1" applyAlignment="1">
      <alignment horizontal="right" vertical="center"/>
    </xf>
    <xf numFmtId="176" fontId="4" fillId="0" borderId="23" xfId="0" applyNumberFormat="1" applyFont="1" applyFill="1" applyBorder="1" applyAlignment="1">
      <alignment horizontal="right" vertical="center"/>
    </xf>
    <xf numFmtId="176" fontId="13" fillId="0" borderId="23" xfId="3" applyNumberFormat="1" applyFont="1" applyFill="1" applyBorder="1" applyAlignment="1">
      <alignment horizontal="right" vertical="center"/>
    </xf>
    <xf numFmtId="0" fontId="0" fillId="0" borderId="24" xfId="0" applyFill="1" applyBorder="1" applyAlignment="1">
      <alignment vertical="center"/>
    </xf>
    <xf numFmtId="0" fontId="0" fillId="0" borderId="25" xfId="0" applyFill="1" applyBorder="1" applyAlignment="1">
      <alignment vertical="center"/>
    </xf>
    <xf numFmtId="0" fontId="4" fillId="0" borderId="7" xfId="0" applyFont="1" applyFill="1" applyBorder="1" applyAlignment="1">
      <alignment vertical="center"/>
    </xf>
    <xf numFmtId="176" fontId="4" fillId="0" borderId="26" xfId="0" applyNumberFormat="1" applyFont="1" applyFill="1" applyBorder="1" applyAlignment="1">
      <alignment horizontal="right" vertical="center"/>
    </xf>
    <xf numFmtId="177" fontId="4" fillId="0" borderId="27" xfId="0" applyNumberFormat="1" applyFont="1" applyFill="1" applyBorder="1" applyAlignment="1">
      <alignment horizontal="right" vertical="center"/>
    </xf>
    <xf numFmtId="176" fontId="4" fillId="0" borderId="27" xfId="0" applyNumberFormat="1" applyFont="1" applyFill="1" applyBorder="1" applyAlignment="1">
      <alignment horizontal="right" vertical="center"/>
    </xf>
    <xf numFmtId="176" fontId="13" fillId="0" borderId="27" xfId="3" applyNumberFormat="1" applyFont="1" applyFill="1" applyBorder="1" applyAlignment="1">
      <alignment horizontal="right" vertical="center"/>
    </xf>
    <xf numFmtId="0" fontId="0" fillId="0" borderId="28" xfId="0" applyFill="1" applyBorder="1" applyAlignment="1">
      <alignment vertical="center"/>
    </xf>
    <xf numFmtId="0" fontId="4" fillId="0" borderId="12" xfId="0" applyFont="1" applyFill="1" applyBorder="1" applyAlignment="1">
      <alignment vertical="center"/>
    </xf>
    <xf numFmtId="0" fontId="0" fillId="0" borderId="15" xfId="0" applyFill="1" applyBorder="1" applyAlignment="1">
      <alignment vertical="center"/>
    </xf>
    <xf numFmtId="0" fontId="4" fillId="0" borderId="7" xfId="0" applyFont="1" applyFill="1" applyBorder="1" applyAlignment="1">
      <alignment vertical="center" wrapText="1"/>
    </xf>
    <xf numFmtId="0" fontId="0" fillId="0" borderId="29" xfId="0" applyFill="1" applyBorder="1" applyAlignment="1">
      <alignment vertical="center"/>
    </xf>
    <xf numFmtId="0" fontId="4" fillId="0" borderId="30" xfId="0" applyFont="1" applyFill="1" applyBorder="1" applyAlignment="1">
      <alignment vertical="center"/>
    </xf>
    <xf numFmtId="176" fontId="4" fillId="0" borderId="31" xfId="0" applyNumberFormat="1" applyFont="1" applyFill="1" applyBorder="1" applyAlignment="1">
      <alignment horizontal="right" vertical="center"/>
    </xf>
    <xf numFmtId="177" fontId="4" fillId="0" borderId="32" xfId="0" applyNumberFormat="1" applyFont="1" applyFill="1" applyBorder="1" applyAlignment="1">
      <alignment horizontal="right" vertical="center"/>
    </xf>
    <xf numFmtId="176" fontId="4" fillId="0" borderId="32" xfId="0" applyNumberFormat="1" applyFont="1" applyFill="1" applyBorder="1" applyAlignment="1">
      <alignment horizontal="right" vertical="center"/>
    </xf>
    <xf numFmtId="176" fontId="13" fillId="0" borderId="32" xfId="3" applyNumberFormat="1" applyFont="1" applyFill="1" applyBorder="1" applyAlignment="1">
      <alignment horizontal="right" vertical="center"/>
    </xf>
    <xf numFmtId="0" fontId="0" fillId="0" borderId="33" xfId="0" applyFill="1" applyBorder="1" applyAlignment="1">
      <alignment vertical="center"/>
    </xf>
    <xf numFmtId="0" fontId="0" fillId="0" borderId="34" xfId="0" applyFill="1" applyBorder="1" applyAlignment="1">
      <alignment horizontal="center" vertical="center"/>
    </xf>
    <xf numFmtId="0" fontId="0" fillId="0" borderId="11" xfId="0" applyFill="1" applyBorder="1" applyAlignment="1">
      <alignment horizontal="center" vertical="center"/>
    </xf>
    <xf numFmtId="0" fontId="0" fillId="0" borderId="35" xfId="0" applyFill="1" applyBorder="1" applyAlignment="1">
      <alignment vertical="center"/>
    </xf>
    <xf numFmtId="0" fontId="4" fillId="0" borderId="36" xfId="0" applyFont="1" applyFill="1" applyBorder="1" applyAlignment="1">
      <alignment vertical="center"/>
    </xf>
    <xf numFmtId="176" fontId="4" fillId="0" borderId="37" xfId="0" applyNumberFormat="1" applyFont="1" applyFill="1" applyBorder="1" applyAlignment="1">
      <alignment horizontal="right" vertical="center"/>
    </xf>
    <xf numFmtId="177" fontId="4" fillId="0" borderId="38" xfId="0" applyNumberFormat="1" applyFont="1" applyFill="1" applyBorder="1" applyAlignment="1">
      <alignment horizontal="right" vertical="center"/>
    </xf>
    <xf numFmtId="176" fontId="4" fillId="0" borderId="38" xfId="0" applyNumberFormat="1" applyFont="1" applyFill="1" applyBorder="1" applyAlignment="1">
      <alignment horizontal="right" vertical="center"/>
    </xf>
    <xf numFmtId="0" fontId="0" fillId="0" borderId="39" xfId="0" applyFill="1" applyBorder="1" applyAlignment="1">
      <alignment vertical="center"/>
    </xf>
    <xf numFmtId="176" fontId="0" fillId="0" borderId="40" xfId="0" applyNumberFormat="1" applyFill="1" applyBorder="1" applyAlignment="1">
      <alignment horizontal="right" vertical="center" indent="1"/>
    </xf>
    <xf numFmtId="0" fontId="0" fillId="0" borderId="40" xfId="0" applyBorder="1" applyAlignment="1">
      <alignment horizontal="right" vertical="center" indent="1"/>
    </xf>
    <xf numFmtId="0" fontId="4" fillId="0" borderId="0" xfId="2" applyFont="1" applyAlignment="1">
      <alignment horizontal="left" vertical="center" wrapText="1"/>
    </xf>
    <xf numFmtId="0" fontId="0" fillId="0" borderId="0" xfId="0" applyAlignment="1">
      <alignment horizontal="left" vertical="center" wrapText="1"/>
    </xf>
    <xf numFmtId="0" fontId="4" fillId="0" borderId="0" xfId="2" applyFont="1" applyAlignment="1">
      <alignment horizontal="left" vertical="center" wrapText="1"/>
    </xf>
  </cellXfs>
  <cellStyles count="6">
    <cellStyle name="桁区切り" xfId="1" builtinId="6"/>
    <cellStyle name="桁区切り 2" xfId="4"/>
    <cellStyle name="標準" xfId="0" builtinId="0"/>
    <cellStyle name="標準 4" xfId="5"/>
    <cellStyle name="標準_Sheet3" xfId="3"/>
    <cellStyle name="標準_人口の将来_01人口・松・安・東・玉"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ad.pref.shimane.jp\&#22303;&#26408;&#37096;\&#37117;&#24066;&#35336;&#30011;&#35506;\&#12464;&#12523;&#12540;&#12503;\&#35336;&#30011;\2-4%20&#37117;&#24066;&#35336;&#30011;&#22522;&#30990;&#35519;&#26619;\&#9733;&#12458;&#12540;&#12503;&#12531;&#12487;&#12540;&#12479;\&#24773;&#22577;&#25919;&#31574;&#35506;&#12408;&#30003;&#35531;\&#20844;&#38283;&#12501;&#12449;&#12452;&#12523;\01&#20154;&#21475;(&#26494;&#27743;&#22287;2017)&#24314;&#29289;&#26847;&#25968;&#27604;&#36861;&#211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紙"/>
      <sheetName val="1-1-1"/>
      <sheetName val="1-1-2"/>
      <sheetName val="1-1-3"/>
      <sheetName val="1-1-4"/>
      <sheetName val="1-2-1"/>
      <sheetName val="1-2-2 (H２７)"/>
      <sheetName val="1-2-3 "/>
      <sheetName val="1-3-1"/>
      <sheetName val="1-3-2 "/>
      <sheetName val="1-3-3"/>
      <sheetName val="1-3-4"/>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X514"/>
  <sheetViews>
    <sheetView tabSelected="1" view="pageBreakPreview" zoomScaleNormal="100" zoomScaleSheetLayoutView="100" workbookViewId="0">
      <pane ySplit="4" topLeftCell="A478" activePane="bottomLeft" state="frozen"/>
      <selection activeCell="B1" sqref="B1"/>
      <selection pane="bottomLeft" activeCell="G362" sqref="G362"/>
    </sheetView>
  </sheetViews>
  <sheetFormatPr defaultRowHeight="12" x14ac:dyDescent="0.15"/>
  <cols>
    <col min="1" max="1" width="1.7109375" style="6" customWidth="1"/>
    <col min="2" max="2" width="9.7109375" style="6" customWidth="1"/>
    <col min="3" max="3" width="24.7109375" style="6" customWidth="1"/>
    <col min="4" max="4" width="9.7109375" style="2" customWidth="1"/>
    <col min="5" max="5" width="9.28515625" style="3" customWidth="1"/>
    <col min="6" max="6" width="9.28515625" style="2" customWidth="1"/>
    <col min="7" max="7" width="9.28515625" style="3" customWidth="1"/>
    <col min="8" max="10" width="9.28515625" style="2" customWidth="1"/>
    <col min="11" max="11" width="9.28515625" style="3" customWidth="1"/>
    <col min="12" max="14" width="9.28515625" style="2" customWidth="1"/>
    <col min="15" max="16" width="9.28515625" style="3" customWidth="1"/>
    <col min="17" max="19" width="9.28515625" style="2" customWidth="1"/>
    <col min="20" max="20" width="9.28515625" style="6" customWidth="1"/>
    <col min="21" max="21" width="30.7109375" style="6" customWidth="1"/>
    <col min="22" max="23" width="9.28515625" style="6" customWidth="1"/>
    <col min="24" max="16384" width="9.140625" style="6"/>
  </cols>
  <sheetData>
    <row r="1" spans="2:20" ht="24" customHeight="1" x14ac:dyDescent="0.15">
      <c r="B1" s="1" t="s">
        <v>0</v>
      </c>
      <c r="C1" s="1"/>
      <c r="D1" s="1"/>
      <c r="E1" s="1"/>
      <c r="F1" s="1"/>
      <c r="G1" s="1"/>
      <c r="H1" s="1"/>
      <c r="S1" s="4"/>
      <c r="T1" s="5"/>
    </row>
    <row r="2" spans="2:20" ht="15.95" customHeight="1" thickBot="1" x14ac:dyDescent="0.2">
      <c r="S2" s="7" t="s">
        <v>1</v>
      </c>
      <c r="T2" s="8"/>
    </row>
    <row r="3" spans="2:20" ht="18" customHeight="1" x14ac:dyDescent="0.15">
      <c r="B3" s="9" t="s">
        <v>2</v>
      </c>
      <c r="C3" s="10" t="s">
        <v>3</v>
      </c>
      <c r="D3" s="11" t="s">
        <v>4</v>
      </c>
      <c r="E3" s="12" t="s">
        <v>5</v>
      </c>
      <c r="F3" s="13"/>
      <c r="G3" s="12" t="s">
        <v>6</v>
      </c>
      <c r="H3" s="12"/>
      <c r="I3" s="12"/>
      <c r="J3" s="12"/>
      <c r="K3" s="12" t="s">
        <v>7</v>
      </c>
      <c r="L3" s="12"/>
      <c r="M3" s="12"/>
      <c r="N3" s="12"/>
      <c r="O3" s="12" t="s">
        <v>8</v>
      </c>
      <c r="P3" s="12"/>
      <c r="Q3" s="12"/>
      <c r="R3" s="12"/>
      <c r="S3" s="12"/>
      <c r="T3" s="14" t="s">
        <v>9</v>
      </c>
    </row>
    <row r="4" spans="2:20" ht="30" customHeight="1" x14ac:dyDescent="0.15">
      <c r="B4" s="15"/>
      <c r="C4" s="16"/>
      <c r="D4" s="17"/>
      <c r="E4" s="18" t="s">
        <v>10</v>
      </c>
      <c r="F4" s="19" t="s">
        <v>11</v>
      </c>
      <c r="G4" s="18" t="s">
        <v>10</v>
      </c>
      <c r="H4" s="19" t="s">
        <v>11</v>
      </c>
      <c r="I4" s="20" t="s">
        <v>12</v>
      </c>
      <c r="J4" s="20" t="s">
        <v>13</v>
      </c>
      <c r="K4" s="18" t="s">
        <v>10</v>
      </c>
      <c r="L4" s="19" t="s">
        <v>11</v>
      </c>
      <c r="M4" s="20" t="s">
        <v>12</v>
      </c>
      <c r="N4" s="20" t="s">
        <v>13</v>
      </c>
      <c r="O4" s="18" t="s">
        <v>10</v>
      </c>
      <c r="P4" s="18" t="s">
        <v>14</v>
      </c>
      <c r="Q4" s="19" t="s">
        <v>11</v>
      </c>
      <c r="R4" s="20" t="s">
        <v>12</v>
      </c>
      <c r="S4" s="20" t="s">
        <v>13</v>
      </c>
      <c r="T4" s="21"/>
    </row>
    <row r="5" spans="2:20" ht="18" customHeight="1" x14ac:dyDescent="0.15">
      <c r="B5" s="22" t="s">
        <v>15</v>
      </c>
      <c r="C5" s="23" t="s">
        <v>16</v>
      </c>
      <c r="D5" s="24">
        <v>40.970691888499992</v>
      </c>
      <c r="E5" s="25">
        <v>592</v>
      </c>
      <c r="F5" s="26">
        <f>E5/D5</f>
        <v>14.449353250150205</v>
      </c>
      <c r="G5" s="25">
        <v>504</v>
      </c>
      <c r="H5" s="26">
        <f>G5/D5</f>
        <v>12.301476415668418</v>
      </c>
      <c r="I5" s="27">
        <f>(G5-E5)/E5*100</f>
        <v>-14.864864864864865</v>
      </c>
      <c r="J5" s="27">
        <f>H5-F5</f>
        <v>-2.1478768344817869</v>
      </c>
      <c r="K5" s="25">
        <v>594</v>
      </c>
      <c r="L5" s="26">
        <f>K5/D5</f>
        <v>14.498168632752064</v>
      </c>
      <c r="M5" s="27">
        <f>(K5-G5)/G5*100</f>
        <v>17.857142857142858</v>
      </c>
      <c r="N5" s="27">
        <f>L5-H5</f>
        <v>2.1966922170836458</v>
      </c>
      <c r="O5" s="28">
        <v>542</v>
      </c>
      <c r="P5" s="28">
        <f>O5</f>
        <v>542</v>
      </c>
      <c r="Q5" s="27">
        <f>P5/D5</f>
        <v>13.228968685103736</v>
      </c>
      <c r="R5" s="27">
        <f>(P5-K5)/K5*100</f>
        <v>-8.7542087542087543</v>
      </c>
      <c r="S5" s="27">
        <f>Q5-L5</f>
        <v>-1.2691999476483282</v>
      </c>
      <c r="T5" s="29"/>
    </row>
    <row r="6" spans="2:20" ht="18" customHeight="1" x14ac:dyDescent="0.15">
      <c r="B6" s="30"/>
      <c r="C6" s="31" t="s">
        <v>17</v>
      </c>
      <c r="D6" s="32">
        <v>15.7249737717</v>
      </c>
      <c r="E6" s="33">
        <v>502</v>
      </c>
      <c r="F6" s="34">
        <f t="shared" ref="F6:F69" si="0">E6/D6</f>
        <v>31.92374164104756</v>
      </c>
      <c r="G6" s="33">
        <v>471</v>
      </c>
      <c r="H6" s="34">
        <f t="shared" ref="H6:H69" si="1">G6/D6</f>
        <v>29.952355205046615</v>
      </c>
      <c r="I6" s="35">
        <f t="shared" ref="I6:I69" si="2">(G6-E6)/E6*100</f>
        <v>-6.1752988047808763</v>
      </c>
      <c r="J6" s="35">
        <f t="shared" ref="J6:J69" si="3">H6-F6</f>
        <v>-1.9713864360009445</v>
      </c>
      <c r="K6" s="33">
        <v>348</v>
      </c>
      <c r="L6" s="34">
        <f t="shared" ref="L6:L69" si="4">K6/D6</f>
        <v>22.130402571881575</v>
      </c>
      <c r="M6" s="35">
        <f t="shared" ref="M6:M69" si="5">(K6-G6)/G6*100</f>
        <v>-26.114649681528661</v>
      </c>
      <c r="N6" s="35">
        <f t="shared" ref="N6:N69" si="6">L6-H6</f>
        <v>-7.82195263316504</v>
      </c>
      <c r="O6" s="36">
        <v>440</v>
      </c>
      <c r="P6" s="36">
        <f t="shared" ref="P6:P39" si="7">O6</f>
        <v>440</v>
      </c>
      <c r="Q6" s="35">
        <f t="shared" ref="Q6:Q69" si="8">P6/D6</f>
        <v>27.980968769045671</v>
      </c>
      <c r="R6" s="35">
        <f t="shared" ref="R6:R39" si="9">(P6-K6)/K6*100</f>
        <v>26.436781609195403</v>
      </c>
      <c r="S6" s="35">
        <f t="shared" ref="S6:S69" si="10">Q6-L6</f>
        <v>5.8505661971640954</v>
      </c>
      <c r="T6" s="37"/>
    </row>
    <row r="7" spans="2:20" ht="18" customHeight="1" x14ac:dyDescent="0.15">
      <c r="B7" s="38"/>
      <c r="C7" s="31" t="s">
        <v>18</v>
      </c>
      <c r="D7" s="32">
        <v>3.2246589823099994</v>
      </c>
      <c r="E7" s="33">
        <v>64</v>
      </c>
      <c r="F7" s="34">
        <f t="shared" si="0"/>
        <v>19.847059906518645</v>
      </c>
      <c r="G7" s="33">
        <v>74</v>
      </c>
      <c r="H7" s="34">
        <f t="shared" si="1"/>
        <v>22.948163016912183</v>
      </c>
      <c r="I7" s="35">
        <f t="shared" si="2"/>
        <v>15.625</v>
      </c>
      <c r="J7" s="35">
        <f t="shared" si="3"/>
        <v>3.101103110393538</v>
      </c>
      <c r="K7" s="33">
        <v>86</v>
      </c>
      <c r="L7" s="34">
        <f t="shared" si="4"/>
        <v>26.669486749384426</v>
      </c>
      <c r="M7" s="35">
        <f t="shared" si="5"/>
        <v>16.216216216216218</v>
      </c>
      <c r="N7" s="35">
        <f t="shared" si="6"/>
        <v>3.7213237324722428</v>
      </c>
      <c r="O7" s="36">
        <v>71</v>
      </c>
      <c r="P7" s="36">
        <f t="shared" si="7"/>
        <v>71</v>
      </c>
      <c r="Q7" s="35">
        <f t="shared" si="8"/>
        <v>22.017832083794119</v>
      </c>
      <c r="R7" s="35">
        <f t="shared" si="9"/>
        <v>-17.441860465116278</v>
      </c>
      <c r="S7" s="35">
        <f t="shared" si="10"/>
        <v>-4.651654665590307</v>
      </c>
      <c r="T7" s="37"/>
    </row>
    <row r="8" spans="2:20" ht="18" customHeight="1" x14ac:dyDescent="0.15">
      <c r="B8" s="39"/>
      <c r="C8" s="40" t="s">
        <v>19</v>
      </c>
      <c r="D8" s="32">
        <v>1.5850900189799997</v>
      </c>
      <c r="E8" s="36">
        <v>63</v>
      </c>
      <c r="F8" s="35">
        <f t="shared" si="0"/>
        <v>39.74537675818582</v>
      </c>
      <c r="G8" s="36">
        <v>59</v>
      </c>
      <c r="H8" s="35">
        <f t="shared" si="1"/>
        <v>37.221860773539099</v>
      </c>
      <c r="I8" s="35">
        <f t="shared" si="2"/>
        <v>-6.3492063492063489</v>
      </c>
      <c r="J8" s="35">
        <f t="shared" si="3"/>
        <v>-2.5235159846467212</v>
      </c>
      <c r="K8" s="36">
        <v>68</v>
      </c>
      <c r="L8" s="34">
        <f t="shared" si="4"/>
        <v>42.899771738994218</v>
      </c>
      <c r="M8" s="35">
        <f t="shared" si="5"/>
        <v>15.254237288135593</v>
      </c>
      <c r="N8" s="35">
        <f t="shared" si="6"/>
        <v>5.6779109654551192</v>
      </c>
      <c r="O8" s="36">
        <v>53</v>
      </c>
      <c r="P8" s="36">
        <f t="shared" si="7"/>
        <v>53</v>
      </c>
      <c r="Q8" s="35">
        <f t="shared" si="8"/>
        <v>33.436586796569024</v>
      </c>
      <c r="R8" s="35">
        <f t="shared" si="9"/>
        <v>-22.058823529411764</v>
      </c>
      <c r="S8" s="35">
        <f t="shared" si="10"/>
        <v>-9.4631849424251939</v>
      </c>
      <c r="T8" s="41"/>
    </row>
    <row r="9" spans="2:20" ht="18" customHeight="1" x14ac:dyDescent="0.15">
      <c r="B9" s="39"/>
      <c r="C9" s="40" t="s">
        <v>20</v>
      </c>
      <c r="D9" s="32">
        <v>1.53290201911</v>
      </c>
      <c r="E9" s="36">
        <v>86</v>
      </c>
      <c r="F9" s="35">
        <f t="shared" si="0"/>
        <v>56.102737766586955</v>
      </c>
      <c r="G9" s="36">
        <v>83</v>
      </c>
      <c r="H9" s="35">
        <f t="shared" si="1"/>
        <v>54.145665518915322</v>
      </c>
      <c r="I9" s="35">
        <f t="shared" si="2"/>
        <v>-3.4883720930232558</v>
      </c>
      <c r="J9" s="35">
        <f t="shared" si="3"/>
        <v>-1.9570722476716327</v>
      </c>
      <c r="K9" s="36">
        <v>73</v>
      </c>
      <c r="L9" s="34">
        <f t="shared" si="4"/>
        <v>47.622091360009861</v>
      </c>
      <c r="M9" s="35">
        <f t="shared" si="5"/>
        <v>-12.048192771084338</v>
      </c>
      <c r="N9" s="35">
        <f t="shared" si="6"/>
        <v>-6.5235741589054612</v>
      </c>
      <c r="O9" s="36">
        <v>63</v>
      </c>
      <c r="P9" s="36">
        <f t="shared" si="7"/>
        <v>63</v>
      </c>
      <c r="Q9" s="35">
        <f t="shared" si="8"/>
        <v>41.0985172011044</v>
      </c>
      <c r="R9" s="35">
        <f t="shared" si="9"/>
        <v>-13.698630136986301</v>
      </c>
      <c r="S9" s="35">
        <f t="shared" si="10"/>
        <v>-6.5235741589054612</v>
      </c>
      <c r="T9" s="41"/>
    </row>
    <row r="10" spans="2:20" ht="18" customHeight="1" x14ac:dyDescent="0.15">
      <c r="B10" s="39"/>
      <c r="C10" s="40" t="s">
        <v>21</v>
      </c>
      <c r="D10" s="32">
        <v>2.0257471278500003</v>
      </c>
      <c r="E10" s="36">
        <v>149</v>
      </c>
      <c r="F10" s="35">
        <f t="shared" si="0"/>
        <v>73.553109344965065</v>
      </c>
      <c r="G10" s="36">
        <v>138</v>
      </c>
      <c r="H10" s="35">
        <f t="shared" si="1"/>
        <v>68.123014024195825</v>
      </c>
      <c r="I10" s="35">
        <f t="shared" si="2"/>
        <v>-7.3825503355704702</v>
      </c>
      <c r="J10" s="35">
        <f t="shared" si="3"/>
        <v>-5.4300953207692402</v>
      </c>
      <c r="K10" s="36">
        <v>126</v>
      </c>
      <c r="L10" s="34">
        <f t="shared" si="4"/>
        <v>62.199273674265761</v>
      </c>
      <c r="M10" s="35">
        <f t="shared" si="5"/>
        <v>-8.695652173913043</v>
      </c>
      <c r="N10" s="35">
        <f t="shared" si="6"/>
        <v>-5.923740349930064</v>
      </c>
      <c r="O10" s="36">
        <v>100</v>
      </c>
      <c r="P10" s="36">
        <f t="shared" si="7"/>
        <v>100</v>
      </c>
      <c r="Q10" s="35">
        <f t="shared" si="8"/>
        <v>49.364502916083936</v>
      </c>
      <c r="R10" s="35">
        <f t="shared" si="9"/>
        <v>-20.634920634920633</v>
      </c>
      <c r="S10" s="35">
        <f t="shared" si="10"/>
        <v>-12.834770758181826</v>
      </c>
      <c r="T10" s="41"/>
    </row>
    <row r="11" spans="2:20" ht="18" customHeight="1" x14ac:dyDescent="0.15">
      <c r="B11" s="39"/>
      <c r="C11" s="40" t="s">
        <v>22</v>
      </c>
      <c r="D11" s="32">
        <v>2.9938749384699999</v>
      </c>
      <c r="E11" s="36">
        <v>273</v>
      </c>
      <c r="F11" s="35">
        <f t="shared" si="0"/>
        <v>91.186173641412978</v>
      </c>
      <c r="G11" s="36">
        <v>233</v>
      </c>
      <c r="H11" s="35">
        <f t="shared" si="1"/>
        <v>77.825562118861626</v>
      </c>
      <c r="I11" s="35">
        <f t="shared" si="2"/>
        <v>-14.652014652014653</v>
      </c>
      <c r="J11" s="35">
        <f t="shared" si="3"/>
        <v>-13.360611522551352</v>
      </c>
      <c r="K11" s="36">
        <v>219</v>
      </c>
      <c r="L11" s="34">
        <f t="shared" si="4"/>
        <v>73.149348085968654</v>
      </c>
      <c r="M11" s="35">
        <f t="shared" si="5"/>
        <v>-6.0085836909871242</v>
      </c>
      <c r="N11" s="35">
        <f t="shared" si="6"/>
        <v>-4.6762140328929718</v>
      </c>
      <c r="O11" s="36">
        <v>206</v>
      </c>
      <c r="P11" s="36">
        <f t="shared" si="7"/>
        <v>206</v>
      </c>
      <c r="Q11" s="35">
        <f t="shared" si="8"/>
        <v>68.807149341139464</v>
      </c>
      <c r="R11" s="35">
        <f t="shared" si="9"/>
        <v>-5.93607305936073</v>
      </c>
      <c r="S11" s="35">
        <f t="shared" si="10"/>
        <v>-4.3421987448291901</v>
      </c>
      <c r="T11" s="41"/>
    </row>
    <row r="12" spans="2:20" ht="18" customHeight="1" x14ac:dyDescent="0.15">
      <c r="B12" s="39"/>
      <c r="C12" s="40" t="s">
        <v>23</v>
      </c>
      <c r="D12" s="32">
        <v>4.5308645671799992</v>
      </c>
      <c r="E12" s="36">
        <v>316</v>
      </c>
      <c r="F12" s="35">
        <f t="shared" si="0"/>
        <v>69.743863519778031</v>
      </c>
      <c r="G12" s="36">
        <v>290</v>
      </c>
      <c r="H12" s="35">
        <f t="shared" si="1"/>
        <v>64.005444369416537</v>
      </c>
      <c r="I12" s="35">
        <f t="shared" si="2"/>
        <v>-8.2278481012658222</v>
      </c>
      <c r="J12" s="35">
        <f t="shared" si="3"/>
        <v>-5.7384191503614943</v>
      </c>
      <c r="K12" s="36">
        <v>290</v>
      </c>
      <c r="L12" s="34">
        <f t="shared" si="4"/>
        <v>64.005444369416537</v>
      </c>
      <c r="M12" s="35">
        <f t="shared" si="5"/>
        <v>0</v>
      </c>
      <c r="N12" s="35">
        <f t="shared" si="6"/>
        <v>0</v>
      </c>
      <c r="O12" s="36">
        <v>259</v>
      </c>
      <c r="P12" s="36">
        <f t="shared" si="7"/>
        <v>259</v>
      </c>
      <c r="Q12" s="35">
        <f t="shared" si="8"/>
        <v>57.163483074754772</v>
      </c>
      <c r="R12" s="35">
        <f t="shared" si="9"/>
        <v>-10.689655172413794</v>
      </c>
      <c r="S12" s="35">
        <f t="shared" si="10"/>
        <v>-6.8419612946617647</v>
      </c>
      <c r="T12" s="41"/>
    </row>
    <row r="13" spans="2:20" ht="18" customHeight="1" x14ac:dyDescent="0.15">
      <c r="B13" s="39"/>
      <c r="C13" s="40" t="s">
        <v>24</v>
      </c>
      <c r="D13" s="32">
        <v>3.9503919776200003</v>
      </c>
      <c r="E13" s="36">
        <v>31</v>
      </c>
      <c r="F13" s="35">
        <f t="shared" si="0"/>
        <v>7.8473225380223219</v>
      </c>
      <c r="G13" s="36">
        <v>21</v>
      </c>
      <c r="H13" s="35">
        <f t="shared" si="1"/>
        <v>5.3159281709183475</v>
      </c>
      <c r="I13" s="35">
        <f t="shared" si="2"/>
        <v>-32.258064516129032</v>
      </c>
      <c r="J13" s="35">
        <f t="shared" si="3"/>
        <v>-2.5313943671039745</v>
      </c>
      <c r="K13" s="36">
        <v>16</v>
      </c>
      <c r="L13" s="34">
        <f t="shared" si="4"/>
        <v>4.0502309873663593</v>
      </c>
      <c r="M13" s="35">
        <f t="shared" si="5"/>
        <v>-23.809523809523807</v>
      </c>
      <c r="N13" s="35">
        <f t="shared" si="6"/>
        <v>-1.2656971835519881</v>
      </c>
      <c r="O13" s="36">
        <v>17</v>
      </c>
      <c r="P13" s="36">
        <f t="shared" si="7"/>
        <v>17</v>
      </c>
      <c r="Q13" s="35">
        <f t="shared" si="8"/>
        <v>4.303370424076757</v>
      </c>
      <c r="R13" s="35">
        <f t="shared" si="9"/>
        <v>6.25</v>
      </c>
      <c r="S13" s="35">
        <f t="shared" si="10"/>
        <v>0.25313943671039763</v>
      </c>
      <c r="T13" s="41"/>
    </row>
    <row r="14" spans="2:20" ht="18" customHeight="1" x14ac:dyDescent="0.15">
      <c r="B14" s="39"/>
      <c r="C14" s="40" t="s">
        <v>25</v>
      </c>
      <c r="D14" s="32">
        <v>2.3838059997499998</v>
      </c>
      <c r="E14" s="36">
        <v>194</v>
      </c>
      <c r="F14" s="35">
        <f t="shared" si="0"/>
        <v>81.382461500787244</v>
      </c>
      <c r="G14" s="36">
        <v>160</v>
      </c>
      <c r="H14" s="35">
        <f t="shared" si="1"/>
        <v>67.119555876937923</v>
      </c>
      <c r="I14" s="35">
        <f t="shared" si="2"/>
        <v>-17.525773195876287</v>
      </c>
      <c r="J14" s="35">
        <f t="shared" si="3"/>
        <v>-14.262905623849321</v>
      </c>
      <c r="K14" s="36">
        <v>139</v>
      </c>
      <c r="L14" s="34">
        <f t="shared" si="4"/>
        <v>58.310114168089825</v>
      </c>
      <c r="M14" s="35">
        <f t="shared" si="5"/>
        <v>-13.125</v>
      </c>
      <c r="N14" s="35">
        <f t="shared" si="6"/>
        <v>-8.8094417088480981</v>
      </c>
      <c r="O14" s="36">
        <v>135</v>
      </c>
      <c r="P14" s="36">
        <f t="shared" si="7"/>
        <v>135</v>
      </c>
      <c r="Q14" s="35">
        <f t="shared" si="8"/>
        <v>56.63212527116638</v>
      </c>
      <c r="R14" s="35">
        <f t="shared" si="9"/>
        <v>-2.877697841726619</v>
      </c>
      <c r="S14" s="35">
        <f t="shared" si="10"/>
        <v>-1.6779888969234449</v>
      </c>
      <c r="T14" s="41"/>
    </row>
    <row r="15" spans="2:20" ht="18" customHeight="1" x14ac:dyDescent="0.15">
      <c r="B15" s="39"/>
      <c r="C15" s="40" t="s">
        <v>26</v>
      </c>
      <c r="D15" s="32">
        <v>26.875934379600004</v>
      </c>
      <c r="E15" s="36">
        <v>1926</v>
      </c>
      <c r="F15" s="35">
        <f t="shared" si="0"/>
        <v>71.66262474066454</v>
      </c>
      <c r="G15" s="36">
        <v>1738</v>
      </c>
      <c r="H15" s="35">
        <f t="shared" si="1"/>
        <v>64.667519106580983</v>
      </c>
      <c r="I15" s="35">
        <f t="shared" si="2"/>
        <v>-9.7611630321910692</v>
      </c>
      <c r="J15" s="35">
        <f t="shared" si="3"/>
        <v>-6.9951056340835578</v>
      </c>
      <c r="K15" s="36">
        <v>1633</v>
      </c>
      <c r="L15" s="34">
        <f t="shared" si="4"/>
        <v>60.76067819392793</v>
      </c>
      <c r="M15" s="35">
        <f t="shared" si="5"/>
        <v>-6.0414269275028767</v>
      </c>
      <c r="N15" s="35">
        <f t="shared" si="6"/>
        <v>-3.9068409126530526</v>
      </c>
      <c r="O15" s="36">
        <v>1459</v>
      </c>
      <c r="P15" s="36">
        <f t="shared" si="7"/>
        <v>1459</v>
      </c>
      <c r="Q15" s="35">
        <f t="shared" si="8"/>
        <v>54.286484681531448</v>
      </c>
      <c r="R15" s="35">
        <f t="shared" si="9"/>
        <v>-10.655235762400491</v>
      </c>
      <c r="S15" s="35">
        <f t="shared" si="10"/>
        <v>-6.4741935123964822</v>
      </c>
      <c r="T15" s="41"/>
    </row>
    <row r="16" spans="2:20" ht="18" customHeight="1" x14ac:dyDescent="0.15">
      <c r="B16" s="39"/>
      <c r="C16" s="40" t="s">
        <v>27</v>
      </c>
      <c r="D16" s="32">
        <v>25.529777430700008</v>
      </c>
      <c r="E16" s="36">
        <v>1958</v>
      </c>
      <c r="F16" s="35">
        <f t="shared" si="0"/>
        <v>76.694754010877915</v>
      </c>
      <c r="G16" s="36">
        <v>1776</v>
      </c>
      <c r="H16" s="35">
        <f t="shared" si="1"/>
        <v>69.565823862777933</v>
      </c>
      <c r="I16" s="35">
        <f t="shared" si="2"/>
        <v>-9.2951991828396316</v>
      </c>
      <c r="J16" s="35">
        <f t="shared" si="3"/>
        <v>-7.1289301480999825</v>
      </c>
      <c r="K16" s="36">
        <v>1672</v>
      </c>
      <c r="L16" s="34">
        <f t="shared" si="4"/>
        <v>65.492149492435075</v>
      </c>
      <c r="M16" s="35">
        <f t="shared" si="5"/>
        <v>-5.8558558558558556</v>
      </c>
      <c r="N16" s="35">
        <f t="shared" si="6"/>
        <v>-4.0736743703428573</v>
      </c>
      <c r="O16" s="36">
        <v>1776</v>
      </c>
      <c r="P16" s="36">
        <f t="shared" si="7"/>
        <v>1776</v>
      </c>
      <c r="Q16" s="35">
        <f t="shared" si="8"/>
        <v>69.565823862777933</v>
      </c>
      <c r="R16" s="35">
        <f t="shared" si="9"/>
        <v>6.2200956937799043</v>
      </c>
      <c r="S16" s="35">
        <f t="shared" si="10"/>
        <v>4.0736743703428573</v>
      </c>
      <c r="T16" s="41"/>
    </row>
    <row r="17" spans="2:20" ht="18" customHeight="1" x14ac:dyDescent="0.15">
      <c r="B17" s="39"/>
      <c r="C17" s="40" t="s">
        <v>28</v>
      </c>
      <c r="D17" s="32">
        <v>8.4059027023500015</v>
      </c>
      <c r="E17" s="36">
        <v>708</v>
      </c>
      <c r="F17" s="35">
        <f t="shared" si="0"/>
        <v>84.226528080329501</v>
      </c>
      <c r="G17" s="36">
        <v>641</v>
      </c>
      <c r="H17" s="35">
        <f t="shared" si="1"/>
        <v>76.255938558603404</v>
      </c>
      <c r="I17" s="35">
        <f t="shared" si="2"/>
        <v>-9.463276836158192</v>
      </c>
      <c r="J17" s="35">
        <f t="shared" si="3"/>
        <v>-7.9705895217260974</v>
      </c>
      <c r="K17" s="36">
        <v>698</v>
      </c>
      <c r="L17" s="34">
        <f t="shared" si="4"/>
        <v>83.036887853206196</v>
      </c>
      <c r="M17" s="35">
        <f t="shared" si="5"/>
        <v>8.8923556942277688</v>
      </c>
      <c r="N17" s="35">
        <f t="shared" si="6"/>
        <v>6.7809492946027916</v>
      </c>
      <c r="O17" s="36">
        <v>628</v>
      </c>
      <c r="P17" s="36">
        <f t="shared" si="7"/>
        <v>628</v>
      </c>
      <c r="Q17" s="35">
        <f t="shared" si="8"/>
        <v>74.709406263343112</v>
      </c>
      <c r="R17" s="35">
        <f t="shared" si="9"/>
        <v>-10.028653295128938</v>
      </c>
      <c r="S17" s="35">
        <f t="shared" si="10"/>
        <v>-8.3274815898630834</v>
      </c>
      <c r="T17" s="41"/>
    </row>
    <row r="18" spans="2:20" ht="18" customHeight="1" x14ac:dyDescent="0.15">
      <c r="B18" s="39"/>
      <c r="C18" s="40" t="s">
        <v>29</v>
      </c>
      <c r="D18" s="32">
        <v>21.964126467900002</v>
      </c>
      <c r="E18" s="36">
        <v>1078</v>
      </c>
      <c r="F18" s="35">
        <f t="shared" si="0"/>
        <v>49.080030638845066</v>
      </c>
      <c r="G18" s="36">
        <v>1140</v>
      </c>
      <c r="H18" s="35">
        <f t="shared" si="1"/>
        <v>51.902815332359346</v>
      </c>
      <c r="I18" s="35">
        <f t="shared" si="2"/>
        <v>5.7513914656771803</v>
      </c>
      <c r="J18" s="35">
        <f t="shared" si="3"/>
        <v>2.8227846935142793</v>
      </c>
      <c r="K18" s="36">
        <v>1047</v>
      </c>
      <c r="L18" s="34">
        <f t="shared" si="4"/>
        <v>47.668638292087927</v>
      </c>
      <c r="M18" s="35">
        <f t="shared" si="5"/>
        <v>-8.1578947368421062</v>
      </c>
      <c r="N18" s="35">
        <f t="shared" si="6"/>
        <v>-4.2341770402714189</v>
      </c>
      <c r="O18" s="36">
        <v>1087</v>
      </c>
      <c r="P18" s="36">
        <f t="shared" si="7"/>
        <v>1087</v>
      </c>
      <c r="Q18" s="35">
        <f t="shared" si="8"/>
        <v>49.489789707258431</v>
      </c>
      <c r="R18" s="35">
        <f t="shared" si="9"/>
        <v>3.8204393505253105</v>
      </c>
      <c r="S18" s="35">
        <f t="shared" si="10"/>
        <v>1.8211514151705046</v>
      </c>
      <c r="T18" s="41"/>
    </row>
    <row r="19" spans="2:20" ht="18" customHeight="1" x14ac:dyDescent="0.15">
      <c r="B19" s="39"/>
      <c r="C19" s="40" t="s">
        <v>30</v>
      </c>
      <c r="D19" s="32">
        <v>23.365990083299998</v>
      </c>
      <c r="E19" s="36">
        <v>1277</v>
      </c>
      <c r="F19" s="35">
        <f t="shared" si="0"/>
        <v>54.652081741346365</v>
      </c>
      <c r="G19" s="36">
        <v>1077</v>
      </c>
      <c r="H19" s="35">
        <f t="shared" si="1"/>
        <v>46.092632760712632</v>
      </c>
      <c r="I19" s="35">
        <f t="shared" si="2"/>
        <v>-15.661707126076744</v>
      </c>
      <c r="J19" s="35">
        <f t="shared" si="3"/>
        <v>-8.5594489806337322</v>
      </c>
      <c r="K19" s="36">
        <v>992</v>
      </c>
      <c r="L19" s="34">
        <f t="shared" si="4"/>
        <v>42.454866943943301</v>
      </c>
      <c r="M19" s="35">
        <f t="shared" si="5"/>
        <v>-7.8922934076137414</v>
      </c>
      <c r="N19" s="35">
        <f t="shared" si="6"/>
        <v>-3.6377658167693312</v>
      </c>
      <c r="O19" s="36">
        <v>974</v>
      </c>
      <c r="P19" s="36">
        <f t="shared" si="7"/>
        <v>974</v>
      </c>
      <c r="Q19" s="35">
        <f t="shared" si="8"/>
        <v>41.684516535686264</v>
      </c>
      <c r="R19" s="35">
        <f t="shared" si="9"/>
        <v>-1.8145161290322582</v>
      </c>
      <c r="S19" s="35">
        <f t="shared" si="10"/>
        <v>-0.7703504082570376</v>
      </c>
      <c r="T19" s="41"/>
    </row>
    <row r="20" spans="2:20" ht="18" customHeight="1" x14ac:dyDescent="0.15">
      <c r="B20" s="39"/>
      <c r="C20" s="40" t="s">
        <v>31</v>
      </c>
      <c r="D20" s="32">
        <v>30.795440966799994</v>
      </c>
      <c r="E20" s="36">
        <v>988</v>
      </c>
      <c r="F20" s="35">
        <f t="shared" si="0"/>
        <v>32.082670972795775</v>
      </c>
      <c r="G20" s="36">
        <v>928</v>
      </c>
      <c r="H20" s="35">
        <f t="shared" si="1"/>
        <v>30.134330630318299</v>
      </c>
      <c r="I20" s="35">
        <f t="shared" si="2"/>
        <v>-6.0728744939271255</v>
      </c>
      <c r="J20" s="35">
        <f t="shared" si="3"/>
        <v>-1.9483403424774757</v>
      </c>
      <c r="K20" s="36">
        <v>820</v>
      </c>
      <c r="L20" s="34">
        <f t="shared" si="4"/>
        <v>26.62731801385884</v>
      </c>
      <c r="M20" s="35">
        <f t="shared" si="5"/>
        <v>-11.637931034482758</v>
      </c>
      <c r="N20" s="35">
        <f t="shared" si="6"/>
        <v>-3.5070126164594591</v>
      </c>
      <c r="O20" s="36">
        <v>811</v>
      </c>
      <c r="P20" s="36">
        <f t="shared" si="7"/>
        <v>811</v>
      </c>
      <c r="Q20" s="35">
        <f t="shared" si="8"/>
        <v>26.335066962487218</v>
      </c>
      <c r="R20" s="35">
        <f t="shared" si="9"/>
        <v>-1.097560975609756</v>
      </c>
      <c r="S20" s="35">
        <f t="shared" si="10"/>
        <v>-0.29225105137162188</v>
      </c>
      <c r="T20" s="41"/>
    </row>
    <row r="21" spans="2:20" ht="18" customHeight="1" x14ac:dyDescent="0.15">
      <c r="B21" s="39"/>
      <c r="C21" s="40" t="s">
        <v>32</v>
      </c>
      <c r="D21" s="32">
        <v>27.942438145400004</v>
      </c>
      <c r="E21" s="36">
        <v>1722</v>
      </c>
      <c r="F21" s="35">
        <f t="shared" si="0"/>
        <v>61.626690950856862</v>
      </c>
      <c r="G21" s="36">
        <v>1540</v>
      </c>
      <c r="H21" s="35">
        <f t="shared" si="1"/>
        <v>55.113300850359792</v>
      </c>
      <c r="I21" s="35">
        <f t="shared" si="2"/>
        <v>-10.569105691056912</v>
      </c>
      <c r="J21" s="35">
        <f t="shared" si="3"/>
        <v>-6.5133901004970696</v>
      </c>
      <c r="K21" s="36">
        <v>1648</v>
      </c>
      <c r="L21" s="34">
        <f t="shared" si="4"/>
        <v>58.978389481423989</v>
      </c>
      <c r="M21" s="35">
        <f t="shared" si="5"/>
        <v>7.0129870129870122</v>
      </c>
      <c r="N21" s="35">
        <f t="shared" si="6"/>
        <v>3.8650886310641965</v>
      </c>
      <c r="O21" s="36">
        <v>1681</v>
      </c>
      <c r="P21" s="36">
        <f t="shared" si="7"/>
        <v>1681</v>
      </c>
      <c r="Q21" s="35">
        <f t="shared" si="8"/>
        <v>60.159388785360271</v>
      </c>
      <c r="R21" s="35">
        <f t="shared" si="9"/>
        <v>2.0024271844660197</v>
      </c>
      <c r="S21" s="35">
        <f t="shared" si="10"/>
        <v>1.1809993039362823</v>
      </c>
      <c r="T21" s="41"/>
    </row>
    <row r="22" spans="2:20" ht="18" customHeight="1" x14ac:dyDescent="0.15">
      <c r="B22" s="39"/>
      <c r="C22" s="40" t="s">
        <v>33</v>
      </c>
      <c r="D22" s="32">
        <v>32.3020105286</v>
      </c>
      <c r="E22" s="36">
        <v>1689</v>
      </c>
      <c r="F22" s="35">
        <f t="shared" si="0"/>
        <v>52.287766995325875</v>
      </c>
      <c r="G22" s="36">
        <v>1626</v>
      </c>
      <c r="H22" s="35">
        <f t="shared" si="1"/>
        <v>50.337423999052618</v>
      </c>
      <c r="I22" s="35">
        <f t="shared" si="2"/>
        <v>-3.7300177619893424</v>
      </c>
      <c r="J22" s="35">
        <f t="shared" si="3"/>
        <v>-1.9503429962732568</v>
      </c>
      <c r="K22" s="36">
        <v>1588</v>
      </c>
      <c r="L22" s="34">
        <f t="shared" si="4"/>
        <v>49.161026636221131</v>
      </c>
      <c r="M22" s="35">
        <f t="shared" si="5"/>
        <v>-2.3370233702337022</v>
      </c>
      <c r="N22" s="35">
        <f t="shared" si="6"/>
        <v>-1.1763973628314872</v>
      </c>
      <c r="O22" s="36">
        <v>1602</v>
      </c>
      <c r="P22" s="36">
        <f t="shared" si="7"/>
        <v>1602</v>
      </c>
      <c r="Q22" s="35">
        <f t="shared" si="8"/>
        <v>49.594436190948521</v>
      </c>
      <c r="R22" s="35">
        <f t="shared" si="9"/>
        <v>0.88161209068010082</v>
      </c>
      <c r="S22" s="35">
        <f t="shared" si="10"/>
        <v>0.4334095547273904</v>
      </c>
      <c r="T22" s="41"/>
    </row>
    <row r="23" spans="2:20" ht="18" customHeight="1" x14ac:dyDescent="0.15">
      <c r="B23" s="39"/>
      <c r="C23" s="40" t="s">
        <v>34</v>
      </c>
      <c r="D23" s="32">
        <v>12.019433317600001</v>
      </c>
      <c r="E23" s="36">
        <v>572</v>
      </c>
      <c r="F23" s="35">
        <f t="shared" si="0"/>
        <v>47.589598018936805</v>
      </c>
      <c r="G23" s="36">
        <v>520</v>
      </c>
      <c r="H23" s="35">
        <f t="shared" si="1"/>
        <v>43.263270926306184</v>
      </c>
      <c r="I23" s="35">
        <f t="shared" si="2"/>
        <v>-9.0909090909090917</v>
      </c>
      <c r="J23" s="35">
        <f t="shared" si="3"/>
        <v>-4.3263270926306205</v>
      </c>
      <c r="K23" s="36">
        <v>591</v>
      </c>
      <c r="L23" s="34">
        <f t="shared" si="4"/>
        <v>49.170371379705685</v>
      </c>
      <c r="M23" s="35">
        <f t="shared" si="5"/>
        <v>13.653846153846153</v>
      </c>
      <c r="N23" s="35">
        <f t="shared" si="6"/>
        <v>5.9071004533995009</v>
      </c>
      <c r="O23" s="36">
        <v>574</v>
      </c>
      <c r="P23" s="36">
        <f t="shared" si="7"/>
        <v>574</v>
      </c>
      <c r="Q23" s="35">
        <f t="shared" si="8"/>
        <v>47.755995214807214</v>
      </c>
      <c r="R23" s="35">
        <f t="shared" si="9"/>
        <v>-2.8764805414551606</v>
      </c>
      <c r="S23" s="35">
        <f t="shared" si="10"/>
        <v>-1.4143761648984707</v>
      </c>
      <c r="T23" s="41"/>
    </row>
    <row r="24" spans="2:20" ht="18" customHeight="1" x14ac:dyDescent="0.15">
      <c r="B24" s="39"/>
      <c r="C24" s="40" t="s">
        <v>35</v>
      </c>
      <c r="D24" s="32">
        <v>6.184351286690001</v>
      </c>
      <c r="E24" s="36">
        <v>123</v>
      </c>
      <c r="F24" s="35">
        <f t="shared" si="0"/>
        <v>19.888909005657773</v>
      </c>
      <c r="G24" s="36">
        <v>139</v>
      </c>
      <c r="H24" s="35">
        <f t="shared" si="1"/>
        <v>22.476084160865287</v>
      </c>
      <c r="I24" s="35">
        <f t="shared" si="2"/>
        <v>13.008130081300814</v>
      </c>
      <c r="J24" s="35">
        <f t="shared" si="3"/>
        <v>2.5871751552075146</v>
      </c>
      <c r="K24" s="36">
        <v>103</v>
      </c>
      <c r="L24" s="34">
        <f t="shared" si="4"/>
        <v>16.654940061648379</v>
      </c>
      <c r="M24" s="35">
        <f t="shared" si="5"/>
        <v>-25.899280575539567</v>
      </c>
      <c r="N24" s="35">
        <f t="shared" si="6"/>
        <v>-5.8211440992169088</v>
      </c>
      <c r="O24" s="36">
        <v>101</v>
      </c>
      <c r="P24" s="36">
        <f t="shared" si="7"/>
        <v>101</v>
      </c>
      <c r="Q24" s="35">
        <f t="shared" si="8"/>
        <v>16.331543167247439</v>
      </c>
      <c r="R24" s="35">
        <f t="shared" si="9"/>
        <v>-1.9417475728155338</v>
      </c>
      <c r="S24" s="35">
        <f t="shared" si="10"/>
        <v>-0.32339689440093977</v>
      </c>
      <c r="T24" s="41"/>
    </row>
    <row r="25" spans="2:20" ht="18" customHeight="1" x14ac:dyDescent="0.15">
      <c r="B25" s="39"/>
      <c r="C25" s="40" t="s">
        <v>36</v>
      </c>
      <c r="D25" s="32">
        <v>1.8117415740799998</v>
      </c>
      <c r="E25" s="36">
        <v>102</v>
      </c>
      <c r="F25" s="35">
        <f t="shared" si="0"/>
        <v>56.299420104545248</v>
      </c>
      <c r="G25" s="36">
        <v>86</v>
      </c>
      <c r="H25" s="35">
        <f t="shared" si="1"/>
        <v>47.468138519518547</v>
      </c>
      <c r="I25" s="35">
        <f t="shared" si="2"/>
        <v>-15.686274509803921</v>
      </c>
      <c r="J25" s="35">
        <f t="shared" si="3"/>
        <v>-8.8312815850267015</v>
      </c>
      <c r="K25" s="36">
        <v>76</v>
      </c>
      <c r="L25" s="34">
        <f t="shared" si="4"/>
        <v>41.948587528876857</v>
      </c>
      <c r="M25" s="35">
        <f t="shared" si="5"/>
        <v>-11.627906976744185</v>
      </c>
      <c r="N25" s="35">
        <f t="shared" si="6"/>
        <v>-5.5195509906416902</v>
      </c>
      <c r="O25" s="36">
        <v>66</v>
      </c>
      <c r="P25" s="36">
        <f t="shared" si="7"/>
        <v>66</v>
      </c>
      <c r="Q25" s="35">
        <f t="shared" si="8"/>
        <v>36.42903653823516</v>
      </c>
      <c r="R25" s="35">
        <f t="shared" si="9"/>
        <v>-13.157894736842104</v>
      </c>
      <c r="S25" s="35">
        <f t="shared" si="10"/>
        <v>-5.5195509906416973</v>
      </c>
      <c r="T25" s="41"/>
    </row>
    <row r="26" spans="2:20" ht="18" customHeight="1" x14ac:dyDescent="0.15">
      <c r="B26" s="39"/>
      <c r="C26" s="40" t="s">
        <v>37</v>
      </c>
      <c r="D26" s="32">
        <v>2.71484923556</v>
      </c>
      <c r="E26" s="36">
        <v>125</v>
      </c>
      <c r="F26" s="35">
        <f t="shared" si="0"/>
        <v>46.043072433897379</v>
      </c>
      <c r="G26" s="36">
        <v>139</v>
      </c>
      <c r="H26" s="35">
        <f t="shared" si="1"/>
        <v>51.199896546493882</v>
      </c>
      <c r="I26" s="35">
        <f t="shared" si="2"/>
        <v>11.200000000000001</v>
      </c>
      <c r="J26" s="35">
        <f t="shared" si="3"/>
        <v>5.1568241125965031</v>
      </c>
      <c r="K26" s="36">
        <v>95</v>
      </c>
      <c r="L26" s="34">
        <f t="shared" si="4"/>
        <v>34.992735049762004</v>
      </c>
      <c r="M26" s="35">
        <f t="shared" si="5"/>
        <v>-31.654676258992804</v>
      </c>
      <c r="N26" s="35">
        <f t="shared" si="6"/>
        <v>-16.207161496731878</v>
      </c>
      <c r="O26" s="36">
        <v>83</v>
      </c>
      <c r="P26" s="36">
        <f t="shared" si="7"/>
        <v>83</v>
      </c>
      <c r="Q26" s="35">
        <f t="shared" si="8"/>
        <v>30.572600096107859</v>
      </c>
      <c r="R26" s="35">
        <f t="shared" si="9"/>
        <v>-12.631578947368421</v>
      </c>
      <c r="S26" s="35">
        <f t="shared" si="10"/>
        <v>-4.420134953654145</v>
      </c>
      <c r="T26" s="41"/>
    </row>
    <row r="27" spans="2:20" ht="18" customHeight="1" x14ac:dyDescent="0.15">
      <c r="B27" s="39"/>
      <c r="C27" s="40" t="s">
        <v>38</v>
      </c>
      <c r="D27" s="32">
        <v>3.3221019134600001</v>
      </c>
      <c r="E27" s="36">
        <v>254</v>
      </c>
      <c r="F27" s="35">
        <f t="shared" si="0"/>
        <v>76.457618284038929</v>
      </c>
      <c r="G27" s="36">
        <v>186</v>
      </c>
      <c r="H27" s="35">
        <f t="shared" si="1"/>
        <v>55.988649609571809</v>
      </c>
      <c r="I27" s="35">
        <f t="shared" si="2"/>
        <v>-26.771653543307089</v>
      </c>
      <c r="J27" s="35">
        <f t="shared" si="3"/>
        <v>-20.468968674467121</v>
      </c>
      <c r="K27" s="36">
        <v>350</v>
      </c>
      <c r="L27" s="34">
        <f t="shared" si="4"/>
        <v>105.35498582446309</v>
      </c>
      <c r="M27" s="35">
        <f t="shared" si="5"/>
        <v>88.172043010752688</v>
      </c>
      <c r="N27" s="35">
        <f t="shared" si="6"/>
        <v>49.366336214891277</v>
      </c>
      <c r="O27" s="36">
        <v>345</v>
      </c>
      <c r="P27" s="36">
        <f t="shared" si="7"/>
        <v>345</v>
      </c>
      <c r="Q27" s="35">
        <f t="shared" si="8"/>
        <v>103.84991459839932</v>
      </c>
      <c r="R27" s="35">
        <f t="shared" si="9"/>
        <v>-1.4285714285714286</v>
      </c>
      <c r="S27" s="35">
        <f t="shared" si="10"/>
        <v>-1.5050712260637624</v>
      </c>
      <c r="T27" s="41"/>
    </row>
    <row r="28" spans="2:20" ht="18" customHeight="1" x14ac:dyDescent="0.15">
      <c r="B28" s="39"/>
      <c r="C28" s="40" t="s">
        <v>39</v>
      </c>
      <c r="D28" s="32">
        <v>2.0512345855299996</v>
      </c>
      <c r="E28" s="36">
        <v>179</v>
      </c>
      <c r="F28" s="35">
        <f t="shared" si="0"/>
        <v>87.264519262066671</v>
      </c>
      <c r="G28" s="36">
        <v>119</v>
      </c>
      <c r="H28" s="35">
        <f t="shared" si="1"/>
        <v>58.013842414446557</v>
      </c>
      <c r="I28" s="35">
        <f t="shared" si="2"/>
        <v>-33.519553072625698</v>
      </c>
      <c r="J28" s="35">
        <f t="shared" si="3"/>
        <v>-29.250676847620113</v>
      </c>
      <c r="K28" s="36">
        <v>161</v>
      </c>
      <c r="L28" s="34">
        <f t="shared" si="4"/>
        <v>78.489316207780647</v>
      </c>
      <c r="M28" s="35">
        <f t="shared" si="5"/>
        <v>35.294117647058826</v>
      </c>
      <c r="N28" s="35">
        <f t="shared" si="6"/>
        <v>20.475473793334089</v>
      </c>
      <c r="O28" s="36">
        <v>130</v>
      </c>
      <c r="P28" s="36">
        <f t="shared" si="7"/>
        <v>130</v>
      </c>
      <c r="Q28" s="35">
        <f t="shared" si="8"/>
        <v>63.376466503176914</v>
      </c>
      <c r="R28" s="35">
        <f t="shared" si="9"/>
        <v>-19.254658385093169</v>
      </c>
      <c r="S28" s="35">
        <f t="shared" si="10"/>
        <v>-15.112849704603732</v>
      </c>
      <c r="T28" s="41"/>
    </row>
    <row r="29" spans="2:20" ht="18" customHeight="1" x14ac:dyDescent="0.15">
      <c r="B29" s="39"/>
      <c r="C29" s="40" t="s">
        <v>40</v>
      </c>
      <c r="D29" s="32">
        <v>11.241525415400002</v>
      </c>
      <c r="E29" s="36">
        <v>90</v>
      </c>
      <c r="F29" s="35">
        <f t="shared" si="0"/>
        <v>8.0060309143372219</v>
      </c>
      <c r="G29" s="36">
        <v>118</v>
      </c>
      <c r="H29" s="35">
        <f t="shared" si="1"/>
        <v>10.496796087686581</v>
      </c>
      <c r="I29" s="35">
        <f t="shared" si="2"/>
        <v>31.111111111111111</v>
      </c>
      <c r="J29" s="35">
        <f t="shared" si="3"/>
        <v>2.4907651733493594</v>
      </c>
      <c r="K29" s="36">
        <v>87</v>
      </c>
      <c r="L29" s="34">
        <f t="shared" si="4"/>
        <v>7.7391632171926483</v>
      </c>
      <c r="M29" s="35">
        <f t="shared" si="5"/>
        <v>-26.271186440677969</v>
      </c>
      <c r="N29" s="35">
        <f t="shared" si="6"/>
        <v>-2.757632870493933</v>
      </c>
      <c r="O29" s="36">
        <v>90</v>
      </c>
      <c r="P29" s="36">
        <f t="shared" si="7"/>
        <v>90</v>
      </c>
      <c r="Q29" s="35">
        <f t="shared" si="8"/>
        <v>8.0060309143372219</v>
      </c>
      <c r="R29" s="35">
        <f t="shared" si="9"/>
        <v>3.4482758620689653</v>
      </c>
      <c r="S29" s="35">
        <f t="shared" si="10"/>
        <v>0.26686769714457359</v>
      </c>
      <c r="T29" s="41"/>
    </row>
    <row r="30" spans="2:20" ht="18" customHeight="1" x14ac:dyDescent="0.15">
      <c r="B30" s="39"/>
      <c r="C30" s="40" t="s">
        <v>41</v>
      </c>
      <c r="D30" s="32">
        <v>8.2758115509000003</v>
      </c>
      <c r="E30" s="36">
        <v>574</v>
      </c>
      <c r="F30" s="35">
        <f t="shared" si="0"/>
        <v>69.358756717651104</v>
      </c>
      <c r="G30" s="36">
        <v>648</v>
      </c>
      <c r="H30" s="35">
        <f t="shared" si="1"/>
        <v>78.300477966965005</v>
      </c>
      <c r="I30" s="35">
        <f t="shared" si="2"/>
        <v>12.89198606271777</v>
      </c>
      <c r="J30" s="35">
        <f t="shared" si="3"/>
        <v>8.9417212493139004</v>
      </c>
      <c r="K30" s="36">
        <v>562</v>
      </c>
      <c r="L30" s="34">
        <f t="shared" si="4"/>
        <v>67.908747866411005</v>
      </c>
      <c r="M30" s="35">
        <f t="shared" si="5"/>
        <v>-13.271604938271606</v>
      </c>
      <c r="N30" s="35">
        <f t="shared" si="6"/>
        <v>-10.391730100554</v>
      </c>
      <c r="O30" s="36">
        <v>581</v>
      </c>
      <c r="P30" s="36">
        <f t="shared" si="7"/>
        <v>581</v>
      </c>
      <c r="Q30" s="35">
        <f t="shared" si="8"/>
        <v>70.204595214207828</v>
      </c>
      <c r="R30" s="35">
        <f t="shared" si="9"/>
        <v>3.3807829181494666</v>
      </c>
      <c r="S30" s="35">
        <f t="shared" si="10"/>
        <v>2.2958473477968226</v>
      </c>
      <c r="T30" s="41"/>
    </row>
    <row r="31" spans="2:20" ht="18" customHeight="1" x14ac:dyDescent="0.15">
      <c r="B31" s="39"/>
      <c r="C31" s="40" t="s">
        <v>42</v>
      </c>
      <c r="D31" s="32">
        <v>9.983047621259999</v>
      </c>
      <c r="E31" s="36">
        <v>475</v>
      </c>
      <c r="F31" s="35">
        <f t="shared" si="0"/>
        <v>47.580660537813642</v>
      </c>
      <c r="G31" s="36">
        <v>487</v>
      </c>
      <c r="H31" s="35">
        <f t="shared" si="1"/>
        <v>48.782698277716307</v>
      </c>
      <c r="I31" s="35">
        <f t="shared" si="2"/>
        <v>2.5263157894736841</v>
      </c>
      <c r="J31" s="35">
        <f t="shared" si="3"/>
        <v>1.2020377399026643</v>
      </c>
      <c r="K31" s="36">
        <v>474</v>
      </c>
      <c r="L31" s="34">
        <f t="shared" si="4"/>
        <v>47.480490726155089</v>
      </c>
      <c r="M31" s="35">
        <f t="shared" si="5"/>
        <v>-2.6694045174537986</v>
      </c>
      <c r="N31" s="35">
        <f t="shared" si="6"/>
        <v>-1.3022075515612173</v>
      </c>
      <c r="O31" s="36">
        <v>497</v>
      </c>
      <c r="P31" s="36">
        <f t="shared" si="7"/>
        <v>497</v>
      </c>
      <c r="Q31" s="35">
        <f t="shared" si="8"/>
        <v>49.784396394301858</v>
      </c>
      <c r="R31" s="35">
        <f t="shared" si="9"/>
        <v>4.852320675105485</v>
      </c>
      <c r="S31" s="35">
        <f t="shared" si="10"/>
        <v>2.3039056681467684</v>
      </c>
      <c r="T31" s="41"/>
    </row>
    <row r="32" spans="2:20" ht="18" customHeight="1" x14ac:dyDescent="0.15">
      <c r="B32" s="39"/>
      <c r="C32" s="40" t="s">
        <v>43</v>
      </c>
      <c r="D32" s="32">
        <v>16.5676270915</v>
      </c>
      <c r="E32" s="36">
        <v>844</v>
      </c>
      <c r="F32" s="35">
        <f t="shared" si="0"/>
        <v>50.942720725106923</v>
      </c>
      <c r="G32" s="36">
        <v>703</v>
      </c>
      <c r="H32" s="35">
        <f t="shared" si="1"/>
        <v>42.432147712974128</v>
      </c>
      <c r="I32" s="35">
        <f t="shared" si="2"/>
        <v>-16.706161137440759</v>
      </c>
      <c r="J32" s="35">
        <f t="shared" si="3"/>
        <v>-8.5105730121327952</v>
      </c>
      <c r="K32" s="36">
        <v>691</v>
      </c>
      <c r="L32" s="34">
        <f t="shared" si="4"/>
        <v>41.707843626835171</v>
      </c>
      <c r="M32" s="35">
        <f t="shared" si="5"/>
        <v>-1.7069701280227598</v>
      </c>
      <c r="N32" s="35">
        <f t="shared" si="6"/>
        <v>-0.72430408613895736</v>
      </c>
      <c r="O32" s="36">
        <v>685</v>
      </c>
      <c r="P32" s="36">
        <f t="shared" si="7"/>
        <v>685</v>
      </c>
      <c r="Q32" s="35">
        <f t="shared" si="8"/>
        <v>41.345691583765692</v>
      </c>
      <c r="R32" s="35">
        <f t="shared" si="9"/>
        <v>-0.86830680173661368</v>
      </c>
      <c r="S32" s="35">
        <f t="shared" si="10"/>
        <v>-0.36215204306947868</v>
      </c>
      <c r="T32" s="41"/>
    </row>
    <row r="33" spans="2:21" ht="18" customHeight="1" x14ac:dyDescent="0.15">
      <c r="B33" s="39"/>
      <c r="C33" s="40" t="s">
        <v>44</v>
      </c>
      <c r="D33" s="32">
        <v>54.229521769399994</v>
      </c>
      <c r="E33" s="36">
        <v>1526</v>
      </c>
      <c r="F33" s="35">
        <f t="shared" si="0"/>
        <v>28.139654383990411</v>
      </c>
      <c r="G33" s="36">
        <v>1617</v>
      </c>
      <c r="H33" s="35">
        <f t="shared" si="1"/>
        <v>29.817707168356812</v>
      </c>
      <c r="I33" s="35">
        <f t="shared" si="2"/>
        <v>5.9633027522935782</v>
      </c>
      <c r="J33" s="35">
        <f t="shared" si="3"/>
        <v>1.6780527843664004</v>
      </c>
      <c r="K33" s="36">
        <v>1696</v>
      </c>
      <c r="L33" s="34">
        <f t="shared" si="4"/>
        <v>31.274478266872698</v>
      </c>
      <c r="M33" s="35">
        <f t="shared" si="5"/>
        <v>4.8855905998763136</v>
      </c>
      <c r="N33" s="35">
        <f t="shared" si="6"/>
        <v>1.4567710985158868</v>
      </c>
      <c r="O33" s="36">
        <v>1826</v>
      </c>
      <c r="P33" s="36">
        <f t="shared" si="7"/>
        <v>1826</v>
      </c>
      <c r="Q33" s="35">
        <f t="shared" si="8"/>
        <v>33.671696530253271</v>
      </c>
      <c r="R33" s="35">
        <f t="shared" si="9"/>
        <v>7.665094339622641</v>
      </c>
      <c r="S33" s="35">
        <f t="shared" si="10"/>
        <v>2.397218263380573</v>
      </c>
      <c r="T33" s="41"/>
    </row>
    <row r="34" spans="2:21" ht="18" customHeight="1" x14ac:dyDescent="0.15">
      <c r="B34" s="39"/>
      <c r="C34" s="40" t="s">
        <v>45</v>
      </c>
      <c r="D34" s="32">
        <v>63.944600322099987</v>
      </c>
      <c r="E34" s="36">
        <v>2599</v>
      </c>
      <c r="F34" s="35">
        <f t="shared" si="0"/>
        <v>40.644557740737895</v>
      </c>
      <c r="G34" s="36">
        <v>2812</v>
      </c>
      <c r="H34" s="35">
        <f t="shared" si="1"/>
        <v>43.975566128108873</v>
      </c>
      <c r="I34" s="35">
        <f t="shared" si="2"/>
        <v>8.1954597922277799</v>
      </c>
      <c r="J34" s="35">
        <f t="shared" si="3"/>
        <v>3.3310083873709786</v>
      </c>
      <c r="K34" s="36">
        <v>3138</v>
      </c>
      <c r="L34" s="34">
        <f t="shared" si="4"/>
        <v>49.073729199859763</v>
      </c>
      <c r="M34" s="35">
        <f t="shared" si="5"/>
        <v>11.593172119487908</v>
      </c>
      <c r="N34" s="35">
        <f t="shared" si="6"/>
        <v>5.0981630717508892</v>
      </c>
      <c r="O34" s="36">
        <v>3247</v>
      </c>
      <c r="P34" s="36">
        <f t="shared" si="7"/>
        <v>3247</v>
      </c>
      <c r="Q34" s="35">
        <f t="shared" si="8"/>
        <v>50.778329736120028</v>
      </c>
      <c r="R34" s="35">
        <f t="shared" si="9"/>
        <v>3.4735500318674313</v>
      </c>
      <c r="S34" s="35">
        <f t="shared" si="10"/>
        <v>1.7046005362602656</v>
      </c>
      <c r="T34" s="41"/>
    </row>
    <row r="35" spans="2:21" ht="18" customHeight="1" x14ac:dyDescent="0.15">
      <c r="B35" s="39"/>
      <c r="C35" s="40" t="s">
        <v>46</v>
      </c>
      <c r="D35" s="32">
        <v>14.714636670500001</v>
      </c>
      <c r="E35" s="36">
        <v>347</v>
      </c>
      <c r="F35" s="35">
        <f t="shared" si="0"/>
        <v>23.581961809201029</v>
      </c>
      <c r="G35" s="36">
        <v>692</v>
      </c>
      <c r="H35" s="35">
        <f t="shared" si="1"/>
        <v>47.028004530164587</v>
      </c>
      <c r="I35" s="35">
        <f t="shared" si="2"/>
        <v>99.423631123919307</v>
      </c>
      <c r="J35" s="35">
        <f t="shared" si="3"/>
        <v>23.446042720963558</v>
      </c>
      <c r="K35" s="36">
        <v>672</v>
      </c>
      <c r="L35" s="34">
        <f t="shared" si="4"/>
        <v>45.668813647789889</v>
      </c>
      <c r="M35" s="35">
        <f t="shared" si="5"/>
        <v>-2.8901734104046244</v>
      </c>
      <c r="N35" s="35">
        <f t="shared" si="6"/>
        <v>-1.3591908823746977</v>
      </c>
      <c r="O35" s="36">
        <v>695</v>
      </c>
      <c r="P35" s="36">
        <f t="shared" si="7"/>
        <v>695</v>
      </c>
      <c r="Q35" s="35">
        <f t="shared" si="8"/>
        <v>47.231883162520795</v>
      </c>
      <c r="R35" s="35">
        <f t="shared" si="9"/>
        <v>3.4226190476190479</v>
      </c>
      <c r="S35" s="35">
        <f t="shared" si="10"/>
        <v>1.5630695147309055</v>
      </c>
      <c r="T35" s="41"/>
    </row>
    <row r="36" spans="2:21" ht="18" customHeight="1" x14ac:dyDescent="0.15">
      <c r="B36" s="39"/>
      <c r="C36" s="40" t="s">
        <v>47</v>
      </c>
      <c r="D36" s="32">
        <v>7.4826786380500003</v>
      </c>
      <c r="E36" s="36">
        <v>462</v>
      </c>
      <c r="F36" s="35">
        <f t="shared" si="0"/>
        <v>61.742595445793199</v>
      </c>
      <c r="G36" s="36">
        <v>444</v>
      </c>
      <c r="H36" s="35">
        <f t="shared" si="1"/>
        <v>59.337039779073983</v>
      </c>
      <c r="I36" s="35">
        <f t="shared" si="2"/>
        <v>-3.8961038961038961</v>
      </c>
      <c r="J36" s="35">
        <f t="shared" si="3"/>
        <v>-2.4055556667192164</v>
      </c>
      <c r="K36" s="36">
        <v>427</v>
      </c>
      <c r="L36" s="34">
        <f t="shared" si="4"/>
        <v>57.065126093839169</v>
      </c>
      <c r="M36" s="35">
        <f t="shared" si="5"/>
        <v>-3.8288288288288284</v>
      </c>
      <c r="N36" s="35">
        <f t="shared" si="6"/>
        <v>-2.2719136852348143</v>
      </c>
      <c r="O36" s="36">
        <v>410</v>
      </c>
      <c r="P36" s="36">
        <f t="shared" si="7"/>
        <v>410</v>
      </c>
      <c r="Q36" s="35">
        <f t="shared" si="8"/>
        <v>54.793212408604354</v>
      </c>
      <c r="R36" s="35">
        <f t="shared" si="9"/>
        <v>-3.9812646370023423</v>
      </c>
      <c r="S36" s="35">
        <f t="shared" si="10"/>
        <v>-2.2719136852348143</v>
      </c>
      <c r="T36" s="41"/>
    </row>
    <row r="37" spans="2:21" ht="18" customHeight="1" x14ac:dyDescent="0.15">
      <c r="B37" s="39"/>
      <c r="C37" s="40" t="s">
        <v>48</v>
      </c>
      <c r="D37" s="32">
        <v>3.6459127232899995</v>
      </c>
      <c r="E37" s="36">
        <v>410</v>
      </c>
      <c r="F37" s="35">
        <f t="shared" si="0"/>
        <v>112.4546940964687</v>
      </c>
      <c r="G37" s="36">
        <v>400</v>
      </c>
      <c r="H37" s="35">
        <f t="shared" si="1"/>
        <v>109.71189667948165</v>
      </c>
      <c r="I37" s="35">
        <f t="shared" si="2"/>
        <v>-2.4390243902439024</v>
      </c>
      <c r="J37" s="35">
        <f t="shared" si="3"/>
        <v>-2.7427974169870453</v>
      </c>
      <c r="K37" s="36">
        <v>379</v>
      </c>
      <c r="L37" s="34">
        <f t="shared" si="4"/>
        <v>103.95202210380886</v>
      </c>
      <c r="M37" s="35">
        <f t="shared" si="5"/>
        <v>-5.25</v>
      </c>
      <c r="N37" s="35">
        <f t="shared" si="6"/>
        <v>-5.7598745756727965</v>
      </c>
      <c r="O37" s="36">
        <v>334</v>
      </c>
      <c r="P37" s="36">
        <f t="shared" si="7"/>
        <v>334</v>
      </c>
      <c r="Q37" s="35">
        <f t="shared" si="8"/>
        <v>91.609433727367175</v>
      </c>
      <c r="R37" s="35">
        <f t="shared" si="9"/>
        <v>-11.87335092348285</v>
      </c>
      <c r="S37" s="35">
        <f t="shared" si="10"/>
        <v>-12.342588376441682</v>
      </c>
      <c r="T37" s="41"/>
    </row>
    <row r="38" spans="2:21" ht="18" customHeight="1" x14ac:dyDescent="0.15">
      <c r="B38" s="39"/>
      <c r="C38" s="40" t="s">
        <v>49</v>
      </c>
      <c r="D38" s="32">
        <v>5.5855838599700007</v>
      </c>
      <c r="E38" s="36">
        <v>359</v>
      </c>
      <c r="F38" s="35">
        <f t="shared" si="0"/>
        <v>64.272600501593431</v>
      </c>
      <c r="G38" s="36">
        <v>314</v>
      </c>
      <c r="H38" s="35">
        <f t="shared" si="1"/>
        <v>56.216146399722383</v>
      </c>
      <c r="I38" s="35">
        <f t="shared" si="2"/>
        <v>-12.534818941504177</v>
      </c>
      <c r="J38" s="35">
        <f t="shared" si="3"/>
        <v>-8.0564541018710472</v>
      </c>
      <c r="K38" s="36">
        <v>291</v>
      </c>
      <c r="L38" s="34">
        <f t="shared" si="4"/>
        <v>52.098403192099404</v>
      </c>
      <c r="M38" s="35">
        <f t="shared" si="5"/>
        <v>-7.3248407643312099</v>
      </c>
      <c r="N38" s="35">
        <f t="shared" si="6"/>
        <v>-4.1177432076229792</v>
      </c>
      <c r="O38" s="36">
        <v>294</v>
      </c>
      <c r="P38" s="36">
        <f t="shared" si="7"/>
        <v>294</v>
      </c>
      <c r="Q38" s="35">
        <f t="shared" si="8"/>
        <v>52.635500132224138</v>
      </c>
      <c r="R38" s="35">
        <f t="shared" si="9"/>
        <v>1.0309278350515463</v>
      </c>
      <c r="S38" s="35">
        <f t="shared" si="10"/>
        <v>0.53709694012473364</v>
      </c>
      <c r="T38" s="41"/>
    </row>
    <row r="39" spans="2:21" ht="18" customHeight="1" x14ac:dyDescent="0.15">
      <c r="B39" s="39"/>
      <c r="C39" s="40" t="s">
        <v>50</v>
      </c>
      <c r="D39" s="32">
        <v>4.0348649719499994</v>
      </c>
      <c r="E39" s="36">
        <v>775</v>
      </c>
      <c r="F39" s="35">
        <f t="shared" si="0"/>
        <v>192.07582047670167</v>
      </c>
      <c r="G39" s="36">
        <v>734</v>
      </c>
      <c r="H39" s="35">
        <f t="shared" si="1"/>
        <v>181.91438997406325</v>
      </c>
      <c r="I39" s="35">
        <f t="shared" si="2"/>
        <v>-5.290322580645161</v>
      </c>
      <c r="J39" s="35">
        <f t="shared" si="3"/>
        <v>-10.16143050263841</v>
      </c>
      <c r="K39" s="36">
        <v>684</v>
      </c>
      <c r="L39" s="34">
        <f t="shared" si="4"/>
        <v>169.52240155621155</v>
      </c>
      <c r="M39" s="35">
        <f t="shared" si="5"/>
        <v>-6.8119891008174394</v>
      </c>
      <c r="N39" s="35">
        <f t="shared" si="6"/>
        <v>-12.391988417851707</v>
      </c>
      <c r="O39" s="36">
        <v>627</v>
      </c>
      <c r="P39" s="36">
        <f t="shared" si="7"/>
        <v>627</v>
      </c>
      <c r="Q39" s="35">
        <f t="shared" si="8"/>
        <v>155.39553475986057</v>
      </c>
      <c r="R39" s="35">
        <f t="shared" si="9"/>
        <v>-8.3333333333333321</v>
      </c>
      <c r="S39" s="35">
        <f t="shared" si="10"/>
        <v>-14.126866796350981</v>
      </c>
      <c r="T39" s="41"/>
    </row>
    <row r="40" spans="2:21" ht="18" customHeight="1" x14ac:dyDescent="0.15">
      <c r="B40" s="39"/>
      <c r="C40" s="40" t="s">
        <v>51</v>
      </c>
      <c r="D40" s="32">
        <v>6.5670524231400007</v>
      </c>
      <c r="E40" s="36">
        <v>0</v>
      </c>
      <c r="F40" s="35">
        <f t="shared" si="0"/>
        <v>0</v>
      </c>
      <c r="G40" s="36">
        <v>267</v>
      </c>
      <c r="H40" s="35">
        <f t="shared" si="1"/>
        <v>40.65751006634045</v>
      </c>
      <c r="I40" s="35" t="s">
        <v>52</v>
      </c>
      <c r="J40" s="35">
        <f t="shared" si="3"/>
        <v>40.65751006634045</v>
      </c>
      <c r="K40" s="36">
        <v>294</v>
      </c>
      <c r="L40" s="34">
        <f t="shared" si="4"/>
        <v>44.768943668554648</v>
      </c>
      <c r="M40" s="35">
        <f t="shared" si="5"/>
        <v>10.112359550561797</v>
      </c>
      <c r="N40" s="35">
        <f t="shared" si="6"/>
        <v>4.1114336022141984</v>
      </c>
      <c r="O40" s="36">
        <v>323</v>
      </c>
      <c r="P40" s="36">
        <v>441</v>
      </c>
      <c r="Q40" s="35">
        <f t="shared" si="8"/>
        <v>67.153415502831976</v>
      </c>
      <c r="R40" s="35" t="s">
        <v>52</v>
      </c>
      <c r="S40" s="35">
        <f t="shared" si="10"/>
        <v>22.384471834277328</v>
      </c>
      <c r="T40" s="41"/>
      <c r="U40" s="6" t="s">
        <v>53</v>
      </c>
    </row>
    <row r="41" spans="2:21" ht="18" customHeight="1" x14ac:dyDescent="0.15">
      <c r="B41" s="39"/>
      <c r="C41" s="40" t="s">
        <v>54</v>
      </c>
      <c r="D41" s="32">
        <v>37.816124078500003</v>
      </c>
      <c r="E41" s="36">
        <v>2617</v>
      </c>
      <c r="F41" s="35">
        <f t="shared" si="0"/>
        <v>69.203284677391636</v>
      </c>
      <c r="G41" s="36">
        <v>2476</v>
      </c>
      <c r="H41" s="35">
        <f t="shared" si="1"/>
        <v>65.474716416210043</v>
      </c>
      <c r="I41" s="35">
        <f t="shared" si="2"/>
        <v>-5.3878486816965987</v>
      </c>
      <c r="J41" s="35">
        <f t="shared" si="3"/>
        <v>-3.7285682611815929</v>
      </c>
      <c r="K41" s="36">
        <v>2343</v>
      </c>
      <c r="L41" s="34">
        <f t="shared" si="4"/>
        <v>61.957698127294073</v>
      </c>
      <c r="M41" s="35">
        <f t="shared" si="5"/>
        <v>-5.3715670436187395</v>
      </c>
      <c r="N41" s="35">
        <f t="shared" si="6"/>
        <v>-3.5170182889159705</v>
      </c>
      <c r="O41" s="36">
        <v>2319</v>
      </c>
      <c r="P41" s="36">
        <f t="shared" ref="P41:P80" si="11">O41</f>
        <v>2319</v>
      </c>
      <c r="Q41" s="35">
        <f t="shared" si="8"/>
        <v>61.323048210497205</v>
      </c>
      <c r="R41" s="35">
        <f t="shared" ref="R41:R47" si="12">(P41-K41)/K41*100</f>
        <v>-1.0243277848911652</v>
      </c>
      <c r="S41" s="35">
        <f t="shared" si="10"/>
        <v>-0.63464991679686733</v>
      </c>
      <c r="T41" s="41"/>
    </row>
    <row r="42" spans="2:21" ht="18" customHeight="1" x14ac:dyDescent="0.15">
      <c r="B42" s="39"/>
      <c r="C42" s="40" t="s">
        <v>55</v>
      </c>
      <c r="D42" s="32">
        <v>55.075379120700006</v>
      </c>
      <c r="E42" s="36">
        <v>2323</v>
      </c>
      <c r="F42" s="35">
        <f t="shared" si="0"/>
        <v>42.178556681544542</v>
      </c>
      <c r="G42" s="36">
        <v>2173</v>
      </c>
      <c r="H42" s="35">
        <f t="shared" si="1"/>
        <v>39.455016646145623</v>
      </c>
      <c r="I42" s="35">
        <f t="shared" si="2"/>
        <v>-6.4571674558760233</v>
      </c>
      <c r="J42" s="35">
        <f t="shared" si="3"/>
        <v>-2.7235400353989192</v>
      </c>
      <c r="K42" s="36">
        <v>3043</v>
      </c>
      <c r="L42" s="34">
        <f t="shared" si="4"/>
        <v>55.25154885145934</v>
      </c>
      <c r="M42" s="35">
        <f t="shared" si="5"/>
        <v>40.036815462494246</v>
      </c>
      <c r="N42" s="35">
        <f t="shared" si="6"/>
        <v>15.796532205313717</v>
      </c>
      <c r="O42" s="36">
        <v>3143</v>
      </c>
      <c r="P42" s="36">
        <f t="shared" si="11"/>
        <v>3143</v>
      </c>
      <c r="Q42" s="35">
        <f t="shared" si="8"/>
        <v>57.067242208391946</v>
      </c>
      <c r="R42" s="35">
        <f t="shared" si="12"/>
        <v>3.2862306933946761</v>
      </c>
      <c r="S42" s="35">
        <f t="shared" si="10"/>
        <v>1.8156933569326057</v>
      </c>
      <c r="T42" s="41"/>
    </row>
    <row r="43" spans="2:21" ht="18" customHeight="1" x14ac:dyDescent="0.15">
      <c r="B43" s="39"/>
      <c r="C43" s="40" t="s">
        <v>56</v>
      </c>
      <c r="D43" s="32">
        <v>25.261603016199999</v>
      </c>
      <c r="E43" s="36">
        <v>903</v>
      </c>
      <c r="F43" s="35">
        <f t="shared" si="0"/>
        <v>35.745950065833732</v>
      </c>
      <c r="G43" s="36">
        <v>901</v>
      </c>
      <c r="H43" s="35">
        <f t="shared" si="1"/>
        <v>35.666778526374522</v>
      </c>
      <c r="I43" s="35">
        <f t="shared" si="2"/>
        <v>-0.22148394241417496</v>
      </c>
      <c r="J43" s="35">
        <f t="shared" si="3"/>
        <v>-7.9171539459210294E-2</v>
      </c>
      <c r="K43" s="36">
        <v>903</v>
      </c>
      <c r="L43" s="34">
        <f t="shared" si="4"/>
        <v>35.745950065833732</v>
      </c>
      <c r="M43" s="35">
        <f t="shared" si="5"/>
        <v>0.22197558268590456</v>
      </c>
      <c r="N43" s="35">
        <f t="shared" si="6"/>
        <v>7.9171539459210294E-2</v>
      </c>
      <c r="O43" s="36">
        <v>1011</v>
      </c>
      <c r="P43" s="36">
        <f t="shared" si="11"/>
        <v>1011</v>
      </c>
      <c r="Q43" s="35">
        <f t="shared" si="8"/>
        <v>40.021213196631123</v>
      </c>
      <c r="R43" s="35">
        <f t="shared" si="12"/>
        <v>11.960132890365449</v>
      </c>
      <c r="S43" s="35">
        <f t="shared" si="10"/>
        <v>4.2752631307973914</v>
      </c>
      <c r="T43" s="41"/>
    </row>
    <row r="44" spans="2:21" ht="18" customHeight="1" x14ac:dyDescent="0.15">
      <c r="B44" s="39"/>
      <c r="C44" s="40" t="s">
        <v>57</v>
      </c>
      <c r="D44" s="32">
        <v>32.725646085999998</v>
      </c>
      <c r="E44" s="36">
        <v>1961</v>
      </c>
      <c r="F44" s="35">
        <f t="shared" si="0"/>
        <v>59.922422764295369</v>
      </c>
      <c r="G44" s="36">
        <v>1989</v>
      </c>
      <c r="H44" s="35">
        <f t="shared" si="1"/>
        <v>60.778020845580571</v>
      </c>
      <c r="I44" s="35">
        <f t="shared" si="2"/>
        <v>1.4278429372768995</v>
      </c>
      <c r="J44" s="35">
        <f t="shared" si="3"/>
        <v>0.85559808128520132</v>
      </c>
      <c r="K44" s="36">
        <v>1875</v>
      </c>
      <c r="L44" s="34">
        <f t="shared" si="4"/>
        <v>57.294514371776557</v>
      </c>
      <c r="M44" s="35">
        <f t="shared" si="5"/>
        <v>-5.7315233785822022</v>
      </c>
      <c r="N44" s="35">
        <f t="shared" si="6"/>
        <v>-3.4835064738040131</v>
      </c>
      <c r="O44" s="36">
        <v>1810</v>
      </c>
      <c r="P44" s="36">
        <f t="shared" si="11"/>
        <v>1810</v>
      </c>
      <c r="Q44" s="35">
        <f t="shared" si="8"/>
        <v>55.308304540221634</v>
      </c>
      <c r="R44" s="35">
        <f t="shared" si="12"/>
        <v>-3.4666666666666663</v>
      </c>
      <c r="S44" s="35">
        <f t="shared" si="10"/>
        <v>-1.9862098315549233</v>
      </c>
      <c r="T44" s="41"/>
    </row>
    <row r="45" spans="2:21" ht="18" customHeight="1" x14ac:dyDescent="0.15">
      <c r="B45" s="39"/>
      <c r="C45" s="40" t="s">
        <v>58</v>
      </c>
      <c r="D45" s="32">
        <v>223.80816939400003</v>
      </c>
      <c r="E45" s="36">
        <v>9634</v>
      </c>
      <c r="F45" s="35">
        <f t="shared" si="0"/>
        <v>43.045792412697665</v>
      </c>
      <c r="G45" s="36">
        <v>10381</v>
      </c>
      <c r="H45" s="35">
        <f t="shared" si="1"/>
        <v>46.383472185614949</v>
      </c>
      <c r="I45" s="35">
        <f t="shared" si="2"/>
        <v>7.7537886651442802</v>
      </c>
      <c r="J45" s="35">
        <f t="shared" si="3"/>
        <v>3.3376797729172836</v>
      </c>
      <c r="K45" s="36">
        <v>10398</v>
      </c>
      <c r="L45" s="34">
        <f t="shared" si="4"/>
        <v>46.459430092093662</v>
      </c>
      <c r="M45" s="35">
        <f t="shared" si="5"/>
        <v>0.16376071669396011</v>
      </c>
      <c r="N45" s="35">
        <f t="shared" si="6"/>
        <v>7.5957906478713255E-2</v>
      </c>
      <c r="O45" s="36">
        <v>10372</v>
      </c>
      <c r="P45" s="36">
        <f t="shared" si="11"/>
        <v>10372</v>
      </c>
      <c r="Q45" s="35">
        <f t="shared" si="8"/>
        <v>46.343259176302695</v>
      </c>
      <c r="R45" s="35">
        <f t="shared" si="12"/>
        <v>-0.25004808617041741</v>
      </c>
      <c r="S45" s="35">
        <f t="shared" si="10"/>
        <v>-0.11617091579096694</v>
      </c>
      <c r="T45" s="41"/>
    </row>
    <row r="46" spans="2:21" ht="18" customHeight="1" x14ac:dyDescent="0.15">
      <c r="B46" s="39"/>
      <c r="C46" s="40" t="s">
        <v>59</v>
      </c>
      <c r="D46" s="32">
        <v>11.0756205976</v>
      </c>
      <c r="E46" s="36">
        <v>430</v>
      </c>
      <c r="F46" s="35">
        <f t="shared" si="0"/>
        <v>38.824009563236359</v>
      </c>
      <c r="G46" s="36">
        <v>601</v>
      </c>
      <c r="H46" s="35">
        <f t="shared" si="1"/>
        <v>54.263324994197795</v>
      </c>
      <c r="I46" s="35">
        <f t="shared" si="2"/>
        <v>39.767441860465112</v>
      </c>
      <c r="J46" s="35">
        <f t="shared" si="3"/>
        <v>15.439315430961436</v>
      </c>
      <c r="K46" s="36">
        <v>545</v>
      </c>
      <c r="L46" s="34">
        <f t="shared" si="4"/>
        <v>49.207174911543753</v>
      </c>
      <c r="M46" s="35">
        <f t="shared" si="5"/>
        <v>-9.3178036605657244</v>
      </c>
      <c r="N46" s="35">
        <f t="shared" si="6"/>
        <v>-5.0561500826540424</v>
      </c>
      <c r="O46" s="36">
        <v>543</v>
      </c>
      <c r="P46" s="36">
        <f t="shared" si="11"/>
        <v>543</v>
      </c>
      <c r="Q46" s="35">
        <f t="shared" si="8"/>
        <v>49.026598122877537</v>
      </c>
      <c r="R46" s="35">
        <f t="shared" si="12"/>
        <v>-0.3669724770642202</v>
      </c>
      <c r="S46" s="35">
        <f t="shared" si="10"/>
        <v>-0.18057678866621529</v>
      </c>
      <c r="T46" s="41"/>
    </row>
    <row r="47" spans="2:21" ht="18" customHeight="1" x14ac:dyDescent="0.15">
      <c r="B47" s="39"/>
      <c r="C47" s="40" t="s">
        <v>60</v>
      </c>
      <c r="D47" s="32">
        <v>7.0792656848399993</v>
      </c>
      <c r="E47" s="36">
        <v>1109</v>
      </c>
      <c r="F47" s="35">
        <f t="shared" si="0"/>
        <v>156.65466580451766</v>
      </c>
      <c r="G47" s="36">
        <v>1297</v>
      </c>
      <c r="H47" s="35">
        <f t="shared" si="1"/>
        <v>183.21109246930516</v>
      </c>
      <c r="I47" s="35">
        <f t="shared" si="2"/>
        <v>16.952209197475206</v>
      </c>
      <c r="J47" s="35">
        <f t="shared" si="3"/>
        <v>26.556426664787494</v>
      </c>
      <c r="K47" s="36">
        <v>1005</v>
      </c>
      <c r="L47" s="34">
        <f t="shared" si="4"/>
        <v>141.96387658569907</v>
      </c>
      <c r="M47" s="35">
        <f t="shared" si="5"/>
        <v>-22.51349267540478</v>
      </c>
      <c r="N47" s="35">
        <f t="shared" si="6"/>
        <v>-41.247215883606088</v>
      </c>
      <c r="O47" s="36">
        <v>943</v>
      </c>
      <c r="P47" s="36">
        <f t="shared" si="11"/>
        <v>943</v>
      </c>
      <c r="Q47" s="35">
        <f t="shared" si="8"/>
        <v>133.2059060898649</v>
      </c>
      <c r="R47" s="35">
        <f t="shared" si="12"/>
        <v>-6.1691542288557217</v>
      </c>
      <c r="S47" s="35">
        <f t="shared" si="10"/>
        <v>-8.7579704958341722</v>
      </c>
      <c r="T47" s="41"/>
    </row>
    <row r="48" spans="2:21" ht="18" customHeight="1" x14ac:dyDescent="0.15">
      <c r="B48" s="39"/>
      <c r="C48" s="40" t="s">
        <v>61</v>
      </c>
      <c r="D48" s="32">
        <v>0.67353144199999981</v>
      </c>
      <c r="E48" s="36">
        <v>0</v>
      </c>
      <c r="F48" s="35">
        <f t="shared" si="0"/>
        <v>0</v>
      </c>
      <c r="G48" s="36">
        <v>0</v>
      </c>
      <c r="H48" s="35">
        <f t="shared" si="1"/>
        <v>0</v>
      </c>
      <c r="I48" s="35" t="s">
        <v>62</v>
      </c>
      <c r="J48" s="35">
        <f t="shared" si="3"/>
        <v>0</v>
      </c>
      <c r="K48" s="36">
        <v>0</v>
      </c>
      <c r="L48" s="34">
        <f t="shared" si="4"/>
        <v>0</v>
      </c>
      <c r="M48" s="35" t="s">
        <v>62</v>
      </c>
      <c r="N48" s="35">
        <f t="shared" si="6"/>
        <v>0</v>
      </c>
      <c r="O48" s="36">
        <v>0</v>
      </c>
      <c r="P48" s="36">
        <f t="shared" si="11"/>
        <v>0</v>
      </c>
      <c r="Q48" s="35">
        <f t="shared" si="8"/>
        <v>0</v>
      </c>
      <c r="R48" s="35" t="s">
        <v>62</v>
      </c>
      <c r="S48" s="35">
        <f t="shared" si="10"/>
        <v>0</v>
      </c>
      <c r="T48" s="41"/>
    </row>
    <row r="49" spans="2:20" ht="18" customHeight="1" x14ac:dyDescent="0.15">
      <c r="B49" s="39"/>
      <c r="C49" s="40" t="s">
        <v>63</v>
      </c>
      <c r="D49" s="32">
        <v>26.668606049499996</v>
      </c>
      <c r="E49" s="36">
        <v>811</v>
      </c>
      <c r="F49" s="35">
        <f t="shared" si="0"/>
        <v>30.410288355330266</v>
      </c>
      <c r="G49" s="36">
        <v>955</v>
      </c>
      <c r="H49" s="35">
        <f t="shared" si="1"/>
        <v>35.809895658866097</v>
      </c>
      <c r="I49" s="35">
        <f t="shared" si="2"/>
        <v>17.755856966707768</v>
      </c>
      <c r="J49" s="35">
        <f t="shared" si="3"/>
        <v>5.3996073035358307</v>
      </c>
      <c r="K49" s="36">
        <v>924</v>
      </c>
      <c r="L49" s="34">
        <f t="shared" si="4"/>
        <v>34.647480197688246</v>
      </c>
      <c r="M49" s="35">
        <f t="shared" si="5"/>
        <v>-3.2460732984293195</v>
      </c>
      <c r="N49" s="35">
        <f t="shared" si="6"/>
        <v>-1.1624154611778508</v>
      </c>
      <c r="O49" s="36">
        <v>884</v>
      </c>
      <c r="P49" s="36">
        <f t="shared" si="11"/>
        <v>884</v>
      </c>
      <c r="Q49" s="35">
        <f t="shared" si="8"/>
        <v>33.147589280039405</v>
      </c>
      <c r="R49" s="35">
        <f>(P49-K49)/K49*100</f>
        <v>-4.329004329004329</v>
      </c>
      <c r="S49" s="35">
        <f t="shared" si="10"/>
        <v>-1.4998909176488411</v>
      </c>
      <c r="T49" s="41"/>
    </row>
    <row r="50" spans="2:20" ht="18" customHeight="1" x14ac:dyDescent="0.15">
      <c r="B50" s="39"/>
      <c r="C50" s="40" t="s">
        <v>64</v>
      </c>
      <c r="D50" s="32">
        <v>0.57636447047200001</v>
      </c>
      <c r="E50" s="36">
        <v>44</v>
      </c>
      <c r="F50" s="35">
        <f t="shared" si="0"/>
        <v>76.340583526890967</v>
      </c>
      <c r="G50" s="36">
        <v>83</v>
      </c>
      <c r="H50" s="35">
        <f t="shared" si="1"/>
        <v>144.00610074390795</v>
      </c>
      <c r="I50" s="35">
        <f t="shared" si="2"/>
        <v>88.63636363636364</v>
      </c>
      <c r="J50" s="35">
        <f t="shared" si="3"/>
        <v>67.665517217016983</v>
      </c>
      <c r="K50" s="36">
        <v>65</v>
      </c>
      <c r="L50" s="34">
        <f t="shared" si="4"/>
        <v>112.77586202836166</v>
      </c>
      <c r="M50" s="35">
        <f t="shared" si="5"/>
        <v>-21.686746987951807</v>
      </c>
      <c r="N50" s="35">
        <f t="shared" si="6"/>
        <v>-31.230238715546292</v>
      </c>
      <c r="O50" s="36">
        <v>75</v>
      </c>
      <c r="P50" s="36">
        <f t="shared" si="11"/>
        <v>75</v>
      </c>
      <c r="Q50" s="35">
        <f t="shared" si="8"/>
        <v>130.12599464810961</v>
      </c>
      <c r="R50" s="35" t="s">
        <v>65</v>
      </c>
      <c r="S50" s="35">
        <f t="shared" si="10"/>
        <v>17.350132619747953</v>
      </c>
      <c r="T50" s="41"/>
    </row>
    <row r="51" spans="2:20" ht="18" customHeight="1" x14ac:dyDescent="0.15">
      <c r="B51" s="39"/>
      <c r="C51" s="40" t="s">
        <v>66</v>
      </c>
      <c r="D51" s="32">
        <v>2.55268199043</v>
      </c>
      <c r="E51" s="36">
        <v>93</v>
      </c>
      <c r="F51" s="35">
        <f t="shared" si="0"/>
        <v>36.432270196074882</v>
      </c>
      <c r="G51" s="36">
        <v>80</v>
      </c>
      <c r="H51" s="35">
        <f t="shared" si="1"/>
        <v>31.339587265440759</v>
      </c>
      <c r="I51" s="35">
        <f t="shared" si="2"/>
        <v>-13.978494623655912</v>
      </c>
      <c r="J51" s="35">
        <f t="shared" si="3"/>
        <v>-5.0926829306341226</v>
      </c>
      <c r="K51" s="36">
        <v>76</v>
      </c>
      <c r="L51" s="34">
        <f t="shared" si="4"/>
        <v>29.772607902168723</v>
      </c>
      <c r="M51" s="35">
        <f t="shared" si="5"/>
        <v>-5</v>
      </c>
      <c r="N51" s="35">
        <f t="shared" si="6"/>
        <v>-1.5669793632720364</v>
      </c>
      <c r="O51" s="36">
        <v>49</v>
      </c>
      <c r="P51" s="36">
        <f t="shared" si="11"/>
        <v>49</v>
      </c>
      <c r="Q51" s="35">
        <f t="shared" si="8"/>
        <v>19.195497200082464</v>
      </c>
      <c r="R51" s="35">
        <f t="shared" ref="R51:R87" si="13">(P51-K51)/K51*100</f>
        <v>-35.526315789473685</v>
      </c>
      <c r="S51" s="35">
        <f t="shared" si="10"/>
        <v>-10.577110702086259</v>
      </c>
      <c r="T51" s="41"/>
    </row>
    <row r="52" spans="2:20" ht="18" customHeight="1" x14ac:dyDescent="0.15">
      <c r="B52" s="39"/>
      <c r="C52" s="40" t="s">
        <v>67</v>
      </c>
      <c r="D52" s="32">
        <v>0.44628486214400004</v>
      </c>
      <c r="E52" s="36">
        <v>11</v>
      </c>
      <c r="F52" s="35">
        <f t="shared" si="0"/>
        <v>24.647934386917871</v>
      </c>
      <c r="G52" s="36">
        <v>11</v>
      </c>
      <c r="H52" s="35">
        <f t="shared" si="1"/>
        <v>24.647934386917871</v>
      </c>
      <c r="I52" s="35">
        <f t="shared" si="2"/>
        <v>0</v>
      </c>
      <c r="J52" s="35">
        <f t="shared" si="3"/>
        <v>0</v>
      </c>
      <c r="K52" s="36">
        <v>12</v>
      </c>
      <c r="L52" s="34">
        <f t="shared" si="4"/>
        <v>26.888655694819494</v>
      </c>
      <c r="M52" s="35">
        <f t="shared" si="5"/>
        <v>9.0909090909090917</v>
      </c>
      <c r="N52" s="35">
        <f t="shared" si="6"/>
        <v>2.240721307901623</v>
      </c>
      <c r="O52" s="36">
        <v>11</v>
      </c>
      <c r="P52" s="36">
        <f t="shared" si="11"/>
        <v>11</v>
      </c>
      <c r="Q52" s="35">
        <f t="shared" si="8"/>
        <v>24.647934386917871</v>
      </c>
      <c r="R52" s="35">
        <f t="shared" si="13"/>
        <v>-8.3333333333333321</v>
      </c>
      <c r="S52" s="35">
        <f t="shared" si="10"/>
        <v>-2.240721307901623</v>
      </c>
      <c r="T52" s="41"/>
    </row>
    <row r="53" spans="2:20" ht="18" customHeight="1" x14ac:dyDescent="0.15">
      <c r="B53" s="39"/>
      <c r="C53" s="40" t="s">
        <v>68</v>
      </c>
      <c r="D53" s="32">
        <v>4.9655632035800004</v>
      </c>
      <c r="E53" s="36">
        <v>256</v>
      </c>
      <c r="F53" s="35">
        <f t="shared" si="0"/>
        <v>51.555078347493954</v>
      </c>
      <c r="G53" s="36">
        <v>237</v>
      </c>
      <c r="H53" s="35">
        <f t="shared" si="1"/>
        <v>47.728724876390892</v>
      </c>
      <c r="I53" s="35">
        <f t="shared" si="2"/>
        <v>-7.421875</v>
      </c>
      <c r="J53" s="35">
        <f t="shared" si="3"/>
        <v>-3.8263534711030616</v>
      </c>
      <c r="K53" s="36">
        <v>217</v>
      </c>
      <c r="L53" s="34">
        <f t="shared" si="4"/>
        <v>43.700984380492926</v>
      </c>
      <c r="M53" s="35">
        <f t="shared" si="5"/>
        <v>-8.4388185654008439</v>
      </c>
      <c r="N53" s="35">
        <f t="shared" si="6"/>
        <v>-4.0277404958979659</v>
      </c>
      <c r="O53" s="36">
        <v>193</v>
      </c>
      <c r="P53" s="36">
        <f t="shared" si="11"/>
        <v>193</v>
      </c>
      <c r="Q53" s="35">
        <f t="shared" si="8"/>
        <v>38.867695785415364</v>
      </c>
      <c r="R53" s="35">
        <f t="shared" si="13"/>
        <v>-11.059907834101383</v>
      </c>
      <c r="S53" s="35">
        <f t="shared" si="10"/>
        <v>-4.8332885950775619</v>
      </c>
      <c r="T53" s="41"/>
    </row>
    <row r="54" spans="2:20" ht="18" customHeight="1" x14ac:dyDescent="0.15">
      <c r="B54" s="39"/>
      <c r="C54" s="40" t="s">
        <v>69</v>
      </c>
      <c r="D54" s="32">
        <v>14.3315384323</v>
      </c>
      <c r="E54" s="36">
        <v>705</v>
      </c>
      <c r="F54" s="35">
        <f t="shared" si="0"/>
        <v>49.192206637850667</v>
      </c>
      <c r="G54" s="36">
        <v>848</v>
      </c>
      <c r="H54" s="35">
        <f t="shared" si="1"/>
        <v>59.170200324677111</v>
      </c>
      <c r="I54" s="35">
        <f t="shared" si="2"/>
        <v>20.283687943262411</v>
      </c>
      <c r="J54" s="35">
        <f t="shared" si="3"/>
        <v>9.9779936868264443</v>
      </c>
      <c r="K54" s="36">
        <v>756</v>
      </c>
      <c r="L54" s="34">
        <f t="shared" si="4"/>
        <v>52.750791798886674</v>
      </c>
      <c r="M54" s="35">
        <f t="shared" si="5"/>
        <v>-10.849056603773585</v>
      </c>
      <c r="N54" s="35">
        <f t="shared" si="6"/>
        <v>-6.4194085257904376</v>
      </c>
      <c r="O54" s="36">
        <v>684</v>
      </c>
      <c r="P54" s="36">
        <f t="shared" si="11"/>
        <v>684</v>
      </c>
      <c r="Q54" s="35">
        <f t="shared" si="8"/>
        <v>47.726906865659366</v>
      </c>
      <c r="R54" s="35">
        <f t="shared" si="13"/>
        <v>-9.5238095238095237</v>
      </c>
      <c r="S54" s="35">
        <f t="shared" si="10"/>
        <v>-5.0238849332273077</v>
      </c>
      <c r="T54" s="41"/>
    </row>
    <row r="55" spans="2:20" ht="18" customHeight="1" x14ac:dyDescent="0.15">
      <c r="B55" s="39"/>
      <c r="C55" s="40" t="s">
        <v>70</v>
      </c>
      <c r="D55" s="32">
        <v>2.5807407908799997</v>
      </c>
      <c r="E55" s="36">
        <v>132</v>
      </c>
      <c r="F55" s="35">
        <f t="shared" si="0"/>
        <v>51.148104631999743</v>
      </c>
      <c r="G55" s="36">
        <v>140</v>
      </c>
      <c r="H55" s="35">
        <f t="shared" si="1"/>
        <v>54.247989761211848</v>
      </c>
      <c r="I55" s="35">
        <f t="shared" si="2"/>
        <v>6.0606060606060606</v>
      </c>
      <c r="J55" s="35">
        <f t="shared" si="3"/>
        <v>3.0998851292121046</v>
      </c>
      <c r="K55" s="36">
        <v>105</v>
      </c>
      <c r="L55" s="34">
        <f t="shared" si="4"/>
        <v>40.685992320908888</v>
      </c>
      <c r="M55" s="35">
        <f t="shared" si="5"/>
        <v>-25</v>
      </c>
      <c r="N55" s="35">
        <f t="shared" si="6"/>
        <v>-13.56199744030296</v>
      </c>
      <c r="O55" s="36">
        <v>90</v>
      </c>
      <c r="P55" s="36">
        <f t="shared" si="11"/>
        <v>90</v>
      </c>
      <c r="Q55" s="35">
        <f t="shared" si="8"/>
        <v>34.873707703636192</v>
      </c>
      <c r="R55" s="35">
        <f t="shared" si="13"/>
        <v>-14.285714285714285</v>
      </c>
      <c r="S55" s="35">
        <f t="shared" si="10"/>
        <v>-5.8122846172726952</v>
      </c>
      <c r="T55" s="41"/>
    </row>
    <row r="56" spans="2:20" ht="18" customHeight="1" x14ac:dyDescent="0.15">
      <c r="B56" s="39"/>
      <c r="C56" s="40" t="s">
        <v>71</v>
      </c>
      <c r="D56" s="32">
        <v>10.501317325999999</v>
      </c>
      <c r="E56" s="36">
        <v>647</v>
      </c>
      <c r="F56" s="35">
        <f t="shared" si="0"/>
        <v>61.611317886576558</v>
      </c>
      <c r="G56" s="36">
        <v>359</v>
      </c>
      <c r="H56" s="35">
        <f t="shared" si="1"/>
        <v>34.186187204452835</v>
      </c>
      <c r="I56" s="35">
        <f t="shared" si="2"/>
        <v>-44.513137557959816</v>
      </c>
      <c r="J56" s="35">
        <f t="shared" si="3"/>
        <v>-27.425130682123722</v>
      </c>
      <c r="K56" s="36">
        <v>343</v>
      </c>
      <c r="L56" s="34">
        <f t="shared" si="4"/>
        <v>32.662568833223737</v>
      </c>
      <c r="M56" s="35">
        <f t="shared" si="5"/>
        <v>-4.4568245125348191</v>
      </c>
      <c r="N56" s="35">
        <f t="shared" si="6"/>
        <v>-1.523618371229098</v>
      </c>
      <c r="O56" s="36">
        <v>332</v>
      </c>
      <c r="P56" s="36">
        <f t="shared" si="11"/>
        <v>332</v>
      </c>
      <c r="Q56" s="35">
        <f t="shared" si="8"/>
        <v>31.615081203003733</v>
      </c>
      <c r="R56" s="35">
        <f t="shared" si="13"/>
        <v>-3.2069970845481048</v>
      </c>
      <c r="S56" s="35">
        <f t="shared" si="10"/>
        <v>-1.0474876302200045</v>
      </c>
      <c r="T56" s="41"/>
    </row>
    <row r="57" spans="2:20" ht="18" customHeight="1" x14ac:dyDescent="0.15">
      <c r="B57" s="39"/>
      <c r="C57" s="40" t="s">
        <v>72</v>
      </c>
      <c r="D57" s="32">
        <v>5.4475685928500006</v>
      </c>
      <c r="E57" s="36">
        <v>211</v>
      </c>
      <c r="F57" s="35">
        <f t="shared" si="0"/>
        <v>38.732876218748316</v>
      </c>
      <c r="G57" s="36">
        <v>228</v>
      </c>
      <c r="H57" s="35">
        <f t="shared" si="1"/>
        <v>41.853534492296752</v>
      </c>
      <c r="I57" s="35">
        <f t="shared" si="2"/>
        <v>8.0568720379146921</v>
      </c>
      <c r="J57" s="35">
        <f t="shared" si="3"/>
        <v>3.1206582735484361</v>
      </c>
      <c r="K57" s="36">
        <v>299</v>
      </c>
      <c r="L57" s="34">
        <f t="shared" si="4"/>
        <v>54.886871987704957</v>
      </c>
      <c r="M57" s="35">
        <f t="shared" si="5"/>
        <v>31.140350877192986</v>
      </c>
      <c r="N57" s="35">
        <f t="shared" si="6"/>
        <v>13.033337495408205</v>
      </c>
      <c r="O57" s="36">
        <v>299</v>
      </c>
      <c r="P57" s="36">
        <f t="shared" si="11"/>
        <v>299</v>
      </c>
      <c r="Q57" s="35">
        <f t="shared" si="8"/>
        <v>54.886871987704957</v>
      </c>
      <c r="R57" s="35">
        <f t="shared" si="13"/>
        <v>0</v>
      </c>
      <c r="S57" s="35">
        <f t="shared" si="10"/>
        <v>0</v>
      </c>
      <c r="T57" s="41"/>
    </row>
    <row r="58" spans="2:20" ht="18" customHeight="1" x14ac:dyDescent="0.15">
      <c r="B58" s="39"/>
      <c r="C58" s="40" t="s">
        <v>73</v>
      </c>
      <c r="D58" s="32">
        <v>5.3539268820100014</v>
      </c>
      <c r="E58" s="36">
        <v>240</v>
      </c>
      <c r="F58" s="35">
        <f t="shared" si="0"/>
        <v>44.826910282700361</v>
      </c>
      <c r="G58" s="36">
        <v>187</v>
      </c>
      <c r="H58" s="35">
        <f t="shared" si="1"/>
        <v>34.927634261937364</v>
      </c>
      <c r="I58" s="35">
        <f t="shared" si="2"/>
        <v>-22.083333333333332</v>
      </c>
      <c r="J58" s="35">
        <f t="shared" si="3"/>
        <v>-9.8992760207629971</v>
      </c>
      <c r="K58" s="36">
        <v>148</v>
      </c>
      <c r="L58" s="34">
        <f t="shared" si="4"/>
        <v>27.643261340998553</v>
      </c>
      <c r="M58" s="35">
        <f t="shared" si="5"/>
        <v>-20.855614973262032</v>
      </c>
      <c r="N58" s="35">
        <f t="shared" si="6"/>
        <v>-7.2843729209388108</v>
      </c>
      <c r="O58" s="36">
        <v>123</v>
      </c>
      <c r="P58" s="36">
        <f t="shared" si="11"/>
        <v>123</v>
      </c>
      <c r="Q58" s="35">
        <f t="shared" si="8"/>
        <v>22.973791519883932</v>
      </c>
      <c r="R58" s="35">
        <f t="shared" si="13"/>
        <v>-16.891891891891891</v>
      </c>
      <c r="S58" s="35">
        <f t="shared" si="10"/>
        <v>-4.6694698211146211</v>
      </c>
      <c r="T58" s="41"/>
    </row>
    <row r="59" spans="2:20" ht="18" customHeight="1" x14ac:dyDescent="0.15">
      <c r="B59" s="39"/>
      <c r="C59" s="40" t="s">
        <v>74</v>
      </c>
      <c r="D59" s="32">
        <v>6.4596490508800004</v>
      </c>
      <c r="E59" s="36">
        <v>26</v>
      </c>
      <c r="F59" s="35">
        <f t="shared" si="0"/>
        <v>4.0249864652411746</v>
      </c>
      <c r="G59" s="36">
        <v>26</v>
      </c>
      <c r="H59" s="35">
        <f t="shared" si="1"/>
        <v>4.0249864652411746</v>
      </c>
      <c r="I59" s="35">
        <f t="shared" si="2"/>
        <v>0</v>
      </c>
      <c r="J59" s="35">
        <f t="shared" si="3"/>
        <v>0</v>
      </c>
      <c r="K59" s="36">
        <v>236</v>
      </c>
      <c r="L59" s="34">
        <f t="shared" si="4"/>
        <v>36.53449253065066</v>
      </c>
      <c r="M59" s="35">
        <f t="shared" si="5"/>
        <v>807.69230769230762</v>
      </c>
      <c r="N59" s="35">
        <f t="shared" si="6"/>
        <v>32.509506065409482</v>
      </c>
      <c r="O59" s="36">
        <v>237</v>
      </c>
      <c r="P59" s="36">
        <f t="shared" si="11"/>
        <v>237</v>
      </c>
      <c r="Q59" s="35">
        <f t="shared" si="8"/>
        <v>36.689299702390706</v>
      </c>
      <c r="R59" s="35">
        <f t="shared" si="13"/>
        <v>0.42372881355932202</v>
      </c>
      <c r="S59" s="35">
        <f t="shared" si="10"/>
        <v>0.1548071717400461</v>
      </c>
      <c r="T59" s="41"/>
    </row>
    <row r="60" spans="2:20" ht="18" customHeight="1" x14ac:dyDescent="0.15">
      <c r="B60" s="39"/>
      <c r="C60" s="40" t="s">
        <v>75</v>
      </c>
      <c r="D60" s="32">
        <v>9.6978959289699986</v>
      </c>
      <c r="E60" s="36">
        <v>128</v>
      </c>
      <c r="F60" s="35">
        <f t="shared" si="0"/>
        <v>13.198739287109953</v>
      </c>
      <c r="G60" s="36">
        <v>127</v>
      </c>
      <c r="H60" s="35">
        <f t="shared" si="1"/>
        <v>13.095624136429407</v>
      </c>
      <c r="I60" s="35">
        <f t="shared" si="2"/>
        <v>-0.78125</v>
      </c>
      <c r="J60" s="35">
        <f t="shared" si="3"/>
        <v>-0.10311515068054611</v>
      </c>
      <c r="K60" s="36">
        <v>129</v>
      </c>
      <c r="L60" s="34">
        <f t="shared" si="4"/>
        <v>13.301854437790499</v>
      </c>
      <c r="M60" s="35">
        <f t="shared" si="5"/>
        <v>1.5748031496062991</v>
      </c>
      <c r="N60" s="35">
        <f t="shared" si="6"/>
        <v>0.20623030136109222</v>
      </c>
      <c r="O60" s="36">
        <v>127</v>
      </c>
      <c r="P60" s="36">
        <f t="shared" si="11"/>
        <v>127</v>
      </c>
      <c r="Q60" s="35">
        <f t="shared" si="8"/>
        <v>13.095624136429407</v>
      </c>
      <c r="R60" s="35">
        <f t="shared" si="13"/>
        <v>-1.5503875968992249</v>
      </c>
      <c r="S60" s="35">
        <f t="shared" si="10"/>
        <v>-0.20623030136109222</v>
      </c>
      <c r="T60" s="41"/>
    </row>
    <row r="61" spans="2:20" ht="18" customHeight="1" x14ac:dyDescent="0.15">
      <c r="B61" s="39"/>
      <c r="C61" s="40" t="s">
        <v>76</v>
      </c>
      <c r="D61" s="32">
        <v>8.6975105728000006</v>
      </c>
      <c r="E61" s="36">
        <v>627</v>
      </c>
      <c r="F61" s="35">
        <f t="shared" si="0"/>
        <v>72.089593309703687</v>
      </c>
      <c r="G61" s="36">
        <v>743</v>
      </c>
      <c r="H61" s="35">
        <f t="shared" si="1"/>
        <v>85.4267429491385</v>
      </c>
      <c r="I61" s="35">
        <f t="shared" si="2"/>
        <v>18.500797448165869</v>
      </c>
      <c r="J61" s="35">
        <f t="shared" si="3"/>
        <v>13.337149639434813</v>
      </c>
      <c r="K61" s="36">
        <v>745</v>
      </c>
      <c r="L61" s="34">
        <f t="shared" si="4"/>
        <v>85.656693804990823</v>
      </c>
      <c r="M61" s="35">
        <f t="shared" si="5"/>
        <v>0.26917900403768508</v>
      </c>
      <c r="N61" s="35">
        <f t="shared" si="6"/>
        <v>0.22995085585232289</v>
      </c>
      <c r="O61" s="36">
        <v>760</v>
      </c>
      <c r="P61" s="36">
        <f t="shared" si="11"/>
        <v>760</v>
      </c>
      <c r="Q61" s="35">
        <f t="shared" si="8"/>
        <v>87.381325223883252</v>
      </c>
      <c r="R61" s="35">
        <f t="shared" si="13"/>
        <v>2.0134228187919461</v>
      </c>
      <c r="S61" s="35">
        <f t="shared" si="10"/>
        <v>1.7246314188924288</v>
      </c>
      <c r="T61" s="41"/>
    </row>
    <row r="62" spans="2:20" ht="18" customHeight="1" x14ac:dyDescent="0.15">
      <c r="B62" s="39"/>
      <c r="C62" s="40" t="s">
        <v>77</v>
      </c>
      <c r="D62" s="32">
        <v>56.177055089699998</v>
      </c>
      <c r="E62" s="36">
        <v>1534</v>
      </c>
      <c r="F62" s="35">
        <f t="shared" si="0"/>
        <v>27.306522165510547</v>
      </c>
      <c r="G62" s="36">
        <v>1943</v>
      </c>
      <c r="H62" s="35">
        <f t="shared" si="1"/>
        <v>34.587074685519553</v>
      </c>
      <c r="I62" s="35">
        <f t="shared" si="2"/>
        <v>26.66232073011734</v>
      </c>
      <c r="J62" s="35">
        <f t="shared" si="3"/>
        <v>7.2805525200090067</v>
      </c>
      <c r="K62" s="36">
        <v>1985</v>
      </c>
      <c r="L62" s="34">
        <f t="shared" si="4"/>
        <v>35.334710885618271</v>
      </c>
      <c r="M62" s="35">
        <f t="shared" si="5"/>
        <v>2.1616057642820383</v>
      </c>
      <c r="N62" s="35">
        <f t="shared" si="6"/>
        <v>0.74763620009871801</v>
      </c>
      <c r="O62" s="36">
        <v>2088</v>
      </c>
      <c r="P62" s="36">
        <f t="shared" si="11"/>
        <v>2088</v>
      </c>
      <c r="Q62" s="35">
        <f t="shared" si="8"/>
        <v>37.16819966205086</v>
      </c>
      <c r="R62" s="35">
        <f t="shared" si="13"/>
        <v>5.1889168765743072</v>
      </c>
      <c r="S62" s="35">
        <f t="shared" si="10"/>
        <v>1.8334887764325885</v>
      </c>
      <c r="T62" s="41"/>
    </row>
    <row r="63" spans="2:20" ht="18" customHeight="1" x14ac:dyDescent="0.15">
      <c r="B63" s="39"/>
      <c r="C63" s="40" t="s">
        <v>78</v>
      </c>
      <c r="D63" s="32">
        <v>3.8900915222199997</v>
      </c>
      <c r="E63" s="36">
        <v>172</v>
      </c>
      <c r="F63" s="35">
        <f t="shared" si="0"/>
        <v>44.214898034543658</v>
      </c>
      <c r="G63" s="36">
        <v>157</v>
      </c>
      <c r="H63" s="35">
        <f t="shared" si="1"/>
        <v>40.358947624554382</v>
      </c>
      <c r="I63" s="35">
        <f t="shared" si="2"/>
        <v>-8.720930232558139</v>
      </c>
      <c r="J63" s="35">
        <f t="shared" si="3"/>
        <v>-3.8559504099892763</v>
      </c>
      <c r="K63" s="36">
        <v>170</v>
      </c>
      <c r="L63" s="34">
        <f t="shared" si="4"/>
        <v>43.700771313211753</v>
      </c>
      <c r="M63" s="35">
        <f t="shared" si="5"/>
        <v>8.2802547770700627</v>
      </c>
      <c r="N63" s="35">
        <f t="shared" si="6"/>
        <v>3.3418236886573709</v>
      </c>
      <c r="O63" s="36">
        <v>164</v>
      </c>
      <c r="P63" s="36">
        <f t="shared" si="11"/>
        <v>164</v>
      </c>
      <c r="Q63" s="35">
        <f t="shared" si="8"/>
        <v>42.158391149216044</v>
      </c>
      <c r="R63" s="35">
        <f t="shared" si="13"/>
        <v>-3.5294117647058822</v>
      </c>
      <c r="S63" s="35">
        <f t="shared" si="10"/>
        <v>-1.5423801639957091</v>
      </c>
      <c r="T63" s="41"/>
    </row>
    <row r="64" spans="2:20" ht="18" customHeight="1" x14ac:dyDescent="0.15">
      <c r="B64" s="39"/>
      <c r="C64" s="40" t="s">
        <v>79</v>
      </c>
      <c r="D64" s="32">
        <v>6.119281282050002</v>
      </c>
      <c r="E64" s="36">
        <v>351</v>
      </c>
      <c r="F64" s="35">
        <f t="shared" si="0"/>
        <v>57.359677357797899</v>
      </c>
      <c r="G64" s="36">
        <v>301</v>
      </c>
      <c r="H64" s="35">
        <f t="shared" si="1"/>
        <v>49.188783147285378</v>
      </c>
      <c r="I64" s="35">
        <f t="shared" si="2"/>
        <v>-14.245014245014245</v>
      </c>
      <c r="J64" s="35">
        <f t="shared" si="3"/>
        <v>-8.1708942105125217</v>
      </c>
      <c r="K64" s="36">
        <v>304</v>
      </c>
      <c r="L64" s="34">
        <f t="shared" si="4"/>
        <v>49.679036799916126</v>
      </c>
      <c r="M64" s="35">
        <f t="shared" si="5"/>
        <v>0.99667774086378735</v>
      </c>
      <c r="N64" s="35">
        <f t="shared" si="6"/>
        <v>0.4902536526307486</v>
      </c>
      <c r="O64" s="36">
        <v>289</v>
      </c>
      <c r="P64" s="36">
        <f t="shared" si="11"/>
        <v>289</v>
      </c>
      <c r="Q64" s="35">
        <f t="shared" si="8"/>
        <v>47.227768536762376</v>
      </c>
      <c r="R64" s="35">
        <f t="shared" si="13"/>
        <v>-4.9342105263157894</v>
      </c>
      <c r="S64" s="35">
        <f t="shared" si="10"/>
        <v>-2.4512682631537501</v>
      </c>
      <c r="T64" s="41"/>
    </row>
    <row r="65" spans="2:20" ht="18" customHeight="1" x14ac:dyDescent="0.15">
      <c r="B65" s="39"/>
      <c r="C65" s="40" t="s">
        <v>80</v>
      </c>
      <c r="D65" s="32">
        <v>43.5924981354</v>
      </c>
      <c r="E65" s="36">
        <v>2982</v>
      </c>
      <c r="F65" s="35">
        <f t="shared" si="0"/>
        <v>68.406265471132016</v>
      </c>
      <c r="G65" s="36">
        <v>2641</v>
      </c>
      <c r="H65" s="35">
        <f t="shared" si="1"/>
        <v>60.583818614775204</v>
      </c>
      <c r="I65" s="35">
        <f t="shared" si="2"/>
        <v>-11.435278336686787</v>
      </c>
      <c r="J65" s="35">
        <f t="shared" si="3"/>
        <v>-7.8224468563568124</v>
      </c>
      <c r="K65" s="36">
        <v>2514</v>
      </c>
      <c r="L65" s="34">
        <f t="shared" si="4"/>
        <v>57.670473304636452</v>
      </c>
      <c r="M65" s="35">
        <f t="shared" si="5"/>
        <v>-4.8087845513063234</v>
      </c>
      <c r="N65" s="35">
        <f t="shared" si="6"/>
        <v>-2.9133453101387516</v>
      </c>
      <c r="O65" s="36">
        <v>2414</v>
      </c>
      <c r="P65" s="36">
        <f t="shared" si="11"/>
        <v>2414</v>
      </c>
      <c r="Q65" s="35">
        <f t="shared" si="8"/>
        <v>55.376500619487828</v>
      </c>
      <c r="R65" s="35">
        <f t="shared" si="13"/>
        <v>-3.9777247414478918</v>
      </c>
      <c r="S65" s="35">
        <f t="shared" si="10"/>
        <v>-2.2939726851486242</v>
      </c>
      <c r="T65" s="41"/>
    </row>
    <row r="66" spans="2:20" ht="18" customHeight="1" x14ac:dyDescent="0.15">
      <c r="B66" s="39"/>
      <c r="C66" s="40" t="s">
        <v>81</v>
      </c>
      <c r="D66" s="32">
        <v>4.9355897873200005</v>
      </c>
      <c r="E66" s="36">
        <v>247</v>
      </c>
      <c r="F66" s="35">
        <f t="shared" si="0"/>
        <v>50.044677666398954</v>
      </c>
      <c r="G66" s="36">
        <v>218</v>
      </c>
      <c r="H66" s="35">
        <f t="shared" si="1"/>
        <v>44.168986766295433</v>
      </c>
      <c r="I66" s="35">
        <f t="shared" si="2"/>
        <v>-11.740890688259109</v>
      </c>
      <c r="J66" s="35">
        <f t="shared" si="3"/>
        <v>-5.8756909001035211</v>
      </c>
      <c r="K66" s="36">
        <v>226</v>
      </c>
      <c r="L66" s="34">
        <f t="shared" si="4"/>
        <v>45.789867014599857</v>
      </c>
      <c r="M66" s="35">
        <f t="shared" si="5"/>
        <v>3.669724770642202</v>
      </c>
      <c r="N66" s="35">
        <f t="shared" si="6"/>
        <v>1.6208802483044238</v>
      </c>
      <c r="O66" s="36">
        <v>209</v>
      </c>
      <c r="P66" s="36">
        <f t="shared" si="11"/>
        <v>209</v>
      </c>
      <c r="Q66" s="35">
        <f t="shared" si="8"/>
        <v>42.34549648695296</v>
      </c>
      <c r="R66" s="35">
        <f t="shared" si="13"/>
        <v>-7.5221238938053103</v>
      </c>
      <c r="S66" s="35">
        <f t="shared" si="10"/>
        <v>-3.4443705276468961</v>
      </c>
      <c r="T66" s="41"/>
    </row>
    <row r="67" spans="2:20" ht="18" customHeight="1" x14ac:dyDescent="0.15">
      <c r="B67" s="39"/>
      <c r="C67" s="40" t="s">
        <v>82</v>
      </c>
      <c r="D67" s="32">
        <v>3.7100898071200001</v>
      </c>
      <c r="E67" s="36">
        <v>257</v>
      </c>
      <c r="F67" s="35">
        <f t="shared" si="0"/>
        <v>69.270560380180981</v>
      </c>
      <c r="G67" s="36">
        <v>224</v>
      </c>
      <c r="H67" s="35">
        <f t="shared" si="1"/>
        <v>60.375896985060471</v>
      </c>
      <c r="I67" s="35">
        <f t="shared" si="2"/>
        <v>-12.840466926070038</v>
      </c>
      <c r="J67" s="35">
        <f t="shared" si="3"/>
        <v>-8.8946633951205101</v>
      </c>
      <c r="K67" s="36">
        <v>208</v>
      </c>
      <c r="L67" s="34">
        <f t="shared" si="4"/>
        <v>56.063332914699011</v>
      </c>
      <c r="M67" s="35">
        <f t="shared" si="5"/>
        <v>-7.1428571428571423</v>
      </c>
      <c r="N67" s="35">
        <f t="shared" si="6"/>
        <v>-4.3125640703614607</v>
      </c>
      <c r="O67" s="36">
        <v>167</v>
      </c>
      <c r="P67" s="36">
        <f t="shared" si="11"/>
        <v>167</v>
      </c>
      <c r="Q67" s="35">
        <f t="shared" si="8"/>
        <v>45.012387484397763</v>
      </c>
      <c r="R67" s="35">
        <f t="shared" si="13"/>
        <v>-19.71153846153846</v>
      </c>
      <c r="S67" s="35">
        <f t="shared" si="10"/>
        <v>-11.050945430301248</v>
      </c>
      <c r="T67" s="41"/>
    </row>
    <row r="68" spans="2:20" ht="18" customHeight="1" x14ac:dyDescent="0.15">
      <c r="B68" s="39"/>
      <c r="C68" s="40" t="s">
        <v>83</v>
      </c>
      <c r="D68" s="32">
        <v>3.1532481521500006</v>
      </c>
      <c r="E68" s="36">
        <v>356</v>
      </c>
      <c r="F68" s="35">
        <f t="shared" si="0"/>
        <v>112.89945567946059</v>
      </c>
      <c r="G68" s="36">
        <v>325</v>
      </c>
      <c r="H68" s="35">
        <f t="shared" si="1"/>
        <v>103.06832330287834</v>
      </c>
      <c r="I68" s="35">
        <f t="shared" si="2"/>
        <v>-8.7078651685393265</v>
      </c>
      <c r="J68" s="35">
        <f t="shared" si="3"/>
        <v>-9.8311323765822465</v>
      </c>
      <c r="K68" s="36">
        <v>317</v>
      </c>
      <c r="L68" s="34">
        <f t="shared" si="4"/>
        <v>100.53125688311519</v>
      </c>
      <c r="M68" s="35">
        <f t="shared" si="5"/>
        <v>-2.4615384615384617</v>
      </c>
      <c r="N68" s="35">
        <f t="shared" si="6"/>
        <v>-2.5370664197631498</v>
      </c>
      <c r="O68" s="36">
        <v>282</v>
      </c>
      <c r="P68" s="36">
        <f t="shared" si="11"/>
        <v>282</v>
      </c>
      <c r="Q68" s="35">
        <f t="shared" si="8"/>
        <v>89.431591296651362</v>
      </c>
      <c r="R68" s="35">
        <f t="shared" si="13"/>
        <v>-11.041009463722396</v>
      </c>
      <c r="S68" s="35">
        <f t="shared" si="10"/>
        <v>-11.099665586463829</v>
      </c>
      <c r="T68" s="41"/>
    </row>
    <row r="69" spans="2:20" ht="18" customHeight="1" x14ac:dyDescent="0.15">
      <c r="B69" s="39"/>
      <c r="C69" s="40" t="s">
        <v>84</v>
      </c>
      <c r="D69" s="32">
        <v>2.8872148116999998</v>
      </c>
      <c r="E69" s="36">
        <v>192</v>
      </c>
      <c r="F69" s="35">
        <f t="shared" si="0"/>
        <v>66.500074473831717</v>
      </c>
      <c r="G69" s="36">
        <v>150</v>
      </c>
      <c r="H69" s="35">
        <f t="shared" si="1"/>
        <v>51.95318318268103</v>
      </c>
      <c r="I69" s="35">
        <f t="shared" si="2"/>
        <v>-21.875</v>
      </c>
      <c r="J69" s="35">
        <f t="shared" si="3"/>
        <v>-14.546891291150686</v>
      </c>
      <c r="K69" s="36">
        <v>141</v>
      </c>
      <c r="L69" s="34">
        <f t="shared" si="4"/>
        <v>48.835992191720166</v>
      </c>
      <c r="M69" s="35">
        <f t="shared" si="5"/>
        <v>-6</v>
      </c>
      <c r="N69" s="35">
        <f t="shared" si="6"/>
        <v>-3.1171909909608644</v>
      </c>
      <c r="O69" s="36">
        <v>118</v>
      </c>
      <c r="P69" s="36">
        <f t="shared" si="11"/>
        <v>118</v>
      </c>
      <c r="Q69" s="35">
        <f t="shared" si="8"/>
        <v>40.869837437042406</v>
      </c>
      <c r="R69" s="35">
        <f t="shared" si="13"/>
        <v>-16.312056737588655</v>
      </c>
      <c r="S69" s="35">
        <f t="shared" si="10"/>
        <v>-7.9661547546777598</v>
      </c>
      <c r="T69" s="41"/>
    </row>
    <row r="70" spans="2:20" ht="18" customHeight="1" x14ac:dyDescent="0.15">
      <c r="B70" s="39"/>
      <c r="C70" s="40" t="s">
        <v>85</v>
      </c>
      <c r="D70" s="32">
        <v>3.67122261505</v>
      </c>
      <c r="E70" s="36">
        <v>141</v>
      </c>
      <c r="F70" s="35">
        <f t="shared" ref="F70:F133" si="14">E70/D70</f>
        <v>38.406823770908716</v>
      </c>
      <c r="G70" s="36">
        <v>123</v>
      </c>
      <c r="H70" s="35">
        <f t="shared" ref="H70:H133" si="15">G70/D70</f>
        <v>33.503824991643775</v>
      </c>
      <c r="I70" s="35">
        <f t="shared" ref="I70:I133" si="16">(G70-E70)/E70*100</f>
        <v>-12.76595744680851</v>
      </c>
      <c r="J70" s="35">
        <f t="shared" ref="J70:J133" si="17">H70-F70</f>
        <v>-4.9029987792649408</v>
      </c>
      <c r="K70" s="36">
        <v>112</v>
      </c>
      <c r="L70" s="34">
        <f t="shared" ref="L70:L133" si="18">K70/D70</f>
        <v>30.507547959870752</v>
      </c>
      <c r="M70" s="35">
        <f t="shared" ref="M70:M133" si="19">(K70-G70)/G70*100</f>
        <v>-8.9430894308943092</v>
      </c>
      <c r="N70" s="35">
        <f t="shared" ref="N70:N133" si="20">L70-H70</f>
        <v>-2.9962770317730225</v>
      </c>
      <c r="O70" s="36">
        <v>86</v>
      </c>
      <c r="P70" s="36">
        <f t="shared" si="11"/>
        <v>86</v>
      </c>
      <c r="Q70" s="35">
        <f t="shared" ref="Q70:Q133" si="21">P70/D70</f>
        <v>23.425438612043614</v>
      </c>
      <c r="R70" s="35">
        <f t="shared" si="13"/>
        <v>-23.214285714285715</v>
      </c>
      <c r="S70" s="35">
        <f t="shared" ref="S70:S133" si="22">Q70-L70</f>
        <v>-7.0821093478271386</v>
      </c>
      <c r="T70" s="41"/>
    </row>
    <row r="71" spans="2:20" ht="18" customHeight="1" x14ac:dyDescent="0.15">
      <c r="B71" s="39"/>
      <c r="C71" s="40" t="s">
        <v>86</v>
      </c>
      <c r="D71" s="32">
        <v>9.22710638581</v>
      </c>
      <c r="E71" s="36">
        <v>480</v>
      </c>
      <c r="F71" s="35">
        <f t="shared" si="14"/>
        <v>52.020642217604959</v>
      </c>
      <c r="G71" s="36">
        <v>405</v>
      </c>
      <c r="H71" s="35">
        <f t="shared" si="15"/>
        <v>43.892416871104182</v>
      </c>
      <c r="I71" s="35">
        <f t="shared" si="16"/>
        <v>-15.625</v>
      </c>
      <c r="J71" s="35">
        <f t="shared" si="17"/>
        <v>-8.128225346500777</v>
      </c>
      <c r="K71" s="36">
        <v>378</v>
      </c>
      <c r="L71" s="34">
        <f t="shared" si="18"/>
        <v>40.966255746363906</v>
      </c>
      <c r="M71" s="35">
        <f t="shared" si="19"/>
        <v>-6.666666666666667</v>
      </c>
      <c r="N71" s="35">
        <f t="shared" si="20"/>
        <v>-2.9261611247402755</v>
      </c>
      <c r="O71" s="36">
        <v>356</v>
      </c>
      <c r="P71" s="36">
        <f t="shared" si="11"/>
        <v>356</v>
      </c>
      <c r="Q71" s="35">
        <f t="shared" si="21"/>
        <v>38.581976311390342</v>
      </c>
      <c r="R71" s="35">
        <f t="shared" si="13"/>
        <v>-5.8201058201058196</v>
      </c>
      <c r="S71" s="35">
        <f t="shared" si="22"/>
        <v>-2.3842794349735641</v>
      </c>
      <c r="T71" s="41"/>
    </row>
    <row r="72" spans="2:20" ht="18" customHeight="1" x14ac:dyDescent="0.15">
      <c r="B72" s="39"/>
      <c r="C72" s="40" t="s">
        <v>87</v>
      </c>
      <c r="D72" s="32">
        <v>14.736473800599999</v>
      </c>
      <c r="E72" s="36">
        <v>125</v>
      </c>
      <c r="F72" s="35">
        <f t="shared" si="14"/>
        <v>8.4823548490216574</v>
      </c>
      <c r="G72" s="36">
        <v>380</v>
      </c>
      <c r="H72" s="35">
        <f t="shared" si="15"/>
        <v>25.786358741025836</v>
      </c>
      <c r="I72" s="35">
        <f t="shared" si="16"/>
        <v>204</v>
      </c>
      <c r="J72" s="35">
        <f t="shared" si="17"/>
        <v>17.304003892004179</v>
      </c>
      <c r="K72" s="36">
        <v>377</v>
      </c>
      <c r="L72" s="34">
        <f t="shared" si="18"/>
        <v>25.582782224649318</v>
      </c>
      <c r="M72" s="35">
        <f t="shared" si="19"/>
        <v>-0.78947368421052633</v>
      </c>
      <c r="N72" s="35">
        <f t="shared" si="20"/>
        <v>-0.20357651637651841</v>
      </c>
      <c r="O72" s="36">
        <v>385</v>
      </c>
      <c r="P72" s="36">
        <f t="shared" si="11"/>
        <v>385</v>
      </c>
      <c r="Q72" s="35">
        <f t="shared" si="21"/>
        <v>26.125652934986704</v>
      </c>
      <c r="R72" s="35">
        <f t="shared" si="13"/>
        <v>2.1220159151193632</v>
      </c>
      <c r="S72" s="35">
        <f t="shared" si="22"/>
        <v>0.54287071033738599</v>
      </c>
      <c r="T72" s="41"/>
    </row>
    <row r="73" spans="2:20" ht="18" customHeight="1" x14ac:dyDescent="0.15">
      <c r="B73" s="39"/>
      <c r="C73" s="40" t="s">
        <v>88</v>
      </c>
      <c r="D73" s="32">
        <v>11.625365176399999</v>
      </c>
      <c r="E73" s="36">
        <v>419</v>
      </c>
      <c r="F73" s="35">
        <f t="shared" si="14"/>
        <v>36.041878568304107</v>
      </c>
      <c r="G73" s="36">
        <v>369</v>
      </c>
      <c r="H73" s="35">
        <f t="shared" si="15"/>
        <v>31.740938405021993</v>
      </c>
      <c r="I73" s="35">
        <f t="shared" si="16"/>
        <v>-11.933174224343675</v>
      </c>
      <c r="J73" s="35">
        <f t="shared" si="17"/>
        <v>-4.3009401632821138</v>
      </c>
      <c r="K73" s="36">
        <v>342</v>
      </c>
      <c r="L73" s="34">
        <f t="shared" si="18"/>
        <v>29.418430716849652</v>
      </c>
      <c r="M73" s="35">
        <f t="shared" si="19"/>
        <v>-7.3170731707317067</v>
      </c>
      <c r="N73" s="35">
        <f t="shared" si="20"/>
        <v>-2.3225076881723403</v>
      </c>
      <c r="O73" s="36">
        <v>334</v>
      </c>
      <c r="P73" s="36">
        <f t="shared" si="11"/>
        <v>334</v>
      </c>
      <c r="Q73" s="35">
        <f t="shared" si="21"/>
        <v>28.730280290724515</v>
      </c>
      <c r="R73" s="35">
        <f t="shared" si="13"/>
        <v>-2.3391812865497075</v>
      </c>
      <c r="S73" s="35">
        <f t="shared" si="22"/>
        <v>-0.68815042612513722</v>
      </c>
      <c r="T73" s="41"/>
    </row>
    <row r="74" spans="2:20" ht="18" customHeight="1" x14ac:dyDescent="0.15">
      <c r="B74" s="39"/>
      <c r="C74" s="40" t="s">
        <v>89</v>
      </c>
      <c r="D74" s="32">
        <v>14.554792170700004</v>
      </c>
      <c r="E74" s="36">
        <v>276</v>
      </c>
      <c r="F74" s="35">
        <f t="shared" si="14"/>
        <v>18.962826590929325</v>
      </c>
      <c r="G74" s="36">
        <v>468</v>
      </c>
      <c r="H74" s="35">
        <f t="shared" si="15"/>
        <v>32.154358132445381</v>
      </c>
      <c r="I74" s="35">
        <f t="shared" si="16"/>
        <v>69.565217391304344</v>
      </c>
      <c r="J74" s="35">
        <f t="shared" si="17"/>
        <v>13.191531541516056</v>
      </c>
      <c r="K74" s="36">
        <v>466</v>
      </c>
      <c r="L74" s="34">
        <f t="shared" si="18"/>
        <v>32.016946345554587</v>
      </c>
      <c r="M74" s="35">
        <f t="shared" si="19"/>
        <v>-0.42735042735042739</v>
      </c>
      <c r="N74" s="35">
        <f t="shared" si="20"/>
        <v>-0.13741178689079447</v>
      </c>
      <c r="O74" s="36">
        <v>456</v>
      </c>
      <c r="P74" s="36">
        <f t="shared" si="11"/>
        <v>456</v>
      </c>
      <c r="Q74" s="35">
        <f t="shared" si="21"/>
        <v>31.329887411100625</v>
      </c>
      <c r="R74" s="35">
        <f t="shared" si="13"/>
        <v>-2.1459227467811157</v>
      </c>
      <c r="S74" s="35">
        <f t="shared" si="22"/>
        <v>-0.68705893445396171</v>
      </c>
      <c r="T74" s="41"/>
    </row>
    <row r="75" spans="2:20" ht="18" customHeight="1" x14ac:dyDescent="0.15">
      <c r="B75" s="39"/>
      <c r="C75" s="40" t="s">
        <v>90</v>
      </c>
      <c r="D75" s="32">
        <v>18.997365995799999</v>
      </c>
      <c r="E75" s="36">
        <v>963</v>
      </c>
      <c r="F75" s="35">
        <f t="shared" si="14"/>
        <v>50.691237943876182</v>
      </c>
      <c r="G75" s="36">
        <v>1190</v>
      </c>
      <c r="H75" s="35">
        <f t="shared" si="15"/>
        <v>62.640262879763917</v>
      </c>
      <c r="I75" s="35">
        <f t="shared" si="16"/>
        <v>23.572170301142265</v>
      </c>
      <c r="J75" s="35">
        <f t="shared" si="17"/>
        <v>11.949024935887735</v>
      </c>
      <c r="K75" s="36">
        <v>1183</v>
      </c>
      <c r="L75" s="34">
        <f t="shared" si="18"/>
        <v>62.271790745177071</v>
      </c>
      <c r="M75" s="35">
        <f t="shared" si="19"/>
        <v>-0.58823529411764708</v>
      </c>
      <c r="N75" s="35">
        <f t="shared" si="20"/>
        <v>-0.36847213458684536</v>
      </c>
      <c r="O75" s="36">
        <v>1188</v>
      </c>
      <c r="P75" s="36">
        <f t="shared" si="11"/>
        <v>1188</v>
      </c>
      <c r="Q75" s="35">
        <f t="shared" si="21"/>
        <v>62.534985127024818</v>
      </c>
      <c r="R75" s="35">
        <f t="shared" si="13"/>
        <v>0.42265426880811502</v>
      </c>
      <c r="S75" s="35">
        <f t="shared" si="22"/>
        <v>0.26319438184774668</v>
      </c>
      <c r="T75" s="41"/>
    </row>
    <row r="76" spans="2:20" ht="18" customHeight="1" x14ac:dyDescent="0.15">
      <c r="B76" s="39"/>
      <c r="C76" s="40" t="s">
        <v>91</v>
      </c>
      <c r="D76" s="32">
        <v>12.905586100699999</v>
      </c>
      <c r="E76" s="36">
        <v>635</v>
      </c>
      <c r="F76" s="35">
        <f t="shared" si="14"/>
        <v>49.203499557881962</v>
      </c>
      <c r="G76" s="36">
        <v>821</v>
      </c>
      <c r="H76" s="35">
        <f t="shared" si="15"/>
        <v>63.615863207907232</v>
      </c>
      <c r="I76" s="35">
        <f t="shared" si="16"/>
        <v>29.291338582677167</v>
      </c>
      <c r="J76" s="35">
        <f t="shared" si="17"/>
        <v>14.41236365002527</v>
      </c>
      <c r="K76" s="36">
        <v>820</v>
      </c>
      <c r="L76" s="34">
        <f t="shared" si="18"/>
        <v>63.538377381831829</v>
      </c>
      <c r="M76" s="35">
        <f t="shared" si="19"/>
        <v>-0.12180267965895249</v>
      </c>
      <c r="N76" s="35">
        <f t="shared" si="20"/>
        <v>-7.7485826075402997E-2</v>
      </c>
      <c r="O76" s="36">
        <v>876</v>
      </c>
      <c r="P76" s="36">
        <f t="shared" si="11"/>
        <v>876</v>
      </c>
      <c r="Q76" s="35">
        <f t="shared" si="21"/>
        <v>67.877583642054489</v>
      </c>
      <c r="R76" s="35">
        <f t="shared" si="13"/>
        <v>6.8292682926829276</v>
      </c>
      <c r="S76" s="35">
        <f t="shared" si="22"/>
        <v>4.3392062602226602</v>
      </c>
      <c r="T76" s="41"/>
    </row>
    <row r="77" spans="2:20" ht="18" customHeight="1" x14ac:dyDescent="0.15">
      <c r="B77" s="39"/>
      <c r="C77" s="40" t="s">
        <v>92</v>
      </c>
      <c r="D77" s="32">
        <v>20.117193138199998</v>
      </c>
      <c r="E77" s="36">
        <v>734</v>
      </c>
      <c r="F77" s="35">
        <f t="shared" si="14"/>
        <v>36.486203366324851</v>
      </c>
      <c r="G77" s="36">
        <v>633</v>
      </c>
      <c r="H77" s="35">
        <f t="shared" si="15"/>
        <v>31.465622249160262</v>
      </c>
      <c r="I77" s="35">
        <f t="shared" si="16"/>
        <v>-13.760217983651227</v>
      </c>
      <c r="J77" s="35">
        <f t="shared" si="17"/>
        <v>-5.0205811171645891</v>
      </c>
      <c r="K77" s="36">
        <v>627</v>
      </c>
      <c r="L77" s="34">
        <f t="shared" si="18"/>
        <v>31.167369905566325</v>
      </c>
      <c r="M77" s="35">
        <f t="shared" si="19"/>
        <v>-0.94786729857819907</v>
      </c>
      <c r="N77" s="35">
        <f t="shared" si="20"/>
        <v>-0.29825234359393704</v>
      </c>
      <c r="O77" s="36">
        <v>632</v>
      </c>
      <c r="P77" s="36">
        <f t="shared" si="11"/>
        <v>632</v>
      </c>
      <c r="Q77" s="35">
        <f t="shared" si="21"/>
        <v>31.415913525227939</v>
      </c>
      <c r="R77" s="35">
        <f t="shared" si="13"/>
        <v>0.79744816586921841</v>
      </c>
      <c r="S77" s="35">
        <f t="shared" si="22"/>
        <v>0.2485436196616142</v>
      </c>
      <c r="T77" s="41"/>
    </row>
    <row r="78" spans="2:20" ht="18" customHeight="1" x14ac:dyDescent="0.15">
      <c r="B78" s="39"/>
      <c r="C78" s="40" t="s">
        <v>93</v>
      </c>
      <c r="D78" s="32">
        <v>9.4746375706000006</v>
      </c>
      <c r="E78" s="36">
        <v>359</v>
      </c>
      <c r="F78" s="35">
        <f t="shared" si="14"/>
        <v>37.890631417288674</v>
      </c>
      <c r="G78" s="36">
        <v>361</v>
      </c>
      <c r="H78" s="35">
        <f t="shared" si="15"/>
        <v>38.101721285908667</v>
      </c>
      <c r="I78" s="35">
        <f t="shared" si="16"/>
        <v>0.55710306406685239</v>
      </c>
      <c r="J78" s="35">
        <f t="shared" si="17"/>
        <v>0.21108986861999313</v>
      </c>
      <c r="K78" s="36">
        <v>432</v>
      </c>
      <c r="L78" s="34">
        <f t="shared" si="18"/>
        <v>45.595411621918402</v>
      </c>
      <c r="M78" s="35">
        <f t="shared" si="19"/>
        <v>19.667590027700832</v>
      </c>
      <c r="N78" s="35">
        <f t="shared" si="20"/>
        <v>7.4936903360097347</v>
      </c>
      <c r="O78" s="36">
        <v>425</v>
      </c>
      <c r="P78" s="36">
        <f t="shared" si="11"/>
        <v>425</v>
      </c>
      <c r="Q78" s="35">
        <f t="shared" si="21"/>
        <v>44.856597081748426</v>
      </c>
      <c r="R78" s="35">
        <f t="shared" si="13"/>
        <v>-1.6203703703703702</v>
      </c>
      <c r="S78" s="35">
        <f t="shared" si="22"/>
        <v>-0.73881454016997594</v>
      </c>
      <c r="T78" s="41"/>
    </row>
    <row r="79" spans="2:20" ht="18" customHeight="1" x14ac:dyDescent="0.15">
      <c r="B79" s="39"/>
      <c r="C79" s="40" t="s">
        <v>94</v>
      </c>
      <c r="D79" s="32">
        <v>14.458991424600001</v>
      </c>
      <c r="E79" s="36">
        <v>1389</v>
      </c>
      <c r="F79" s="35">
        <f t="shared" si="14"/>
        <v>96.064791741753581</v>
      </c>
      <c r="G79" s="36">
        <v>1215</v>
      </c>
      <c r="H79" s="35">
        <f t="shared" si="15"/>
        <v>84.03075735509762</v>
      </c>
      <c r="I79" s="35">
        <f t="shared" si="16"/>
        <v>-12.526997840172784</v>
      </c>
      <c r="J79" s="35">
        <f t="shared" si="17"/>
        <v>-12.034034386655961</v>
      </c>
      <c r="K79" s="36">
        <v>1163</v>
      </c>
      <c r="L79" s="34">
        <f t="shared" si="18"/>
        <v>80.434379262533781</v>
      </c>
      <c r="M79" s="35">
        <f t="shared" si="19"/>
        <v>-4.2798353909465021</v>
      </c>
      <c r="N79" s="35">
        <f t="shared" si="20"/>
        <v>-3.5963780925638389</v>
      </c>
      <c r="O79" s="36">
        <v>1053</v>
      </c>
      <c r="P79" s="36">
        <f t="shared" si="11"/>
        <v>1053</v>
      </c>
      <c r="Q79" s="35">
        <f t="shared" si="21"/>
        <v>72.826656374417936</v>
      </c>
      <c r="R79" s="35">
        <f t="shared" si="13"/>
        <v>-9.4582975064488384</v>
      </c>
      <c r="S79" s="35">
        <f t="shared" si="22"/>
        <v>-7.6077228881158447</v>
      </c>
      <c r="T79" s="41"/>
    </row>
    <row r="80" spans="2:20" ht="18" customHeight="1" x14ac:dyDescent="0.15">
      <c r="B80" s="39"/>
      <c r="C80" s="40" t="s">
        <v>95</v>
      </c>
      <c r="D80" s="32">
        <v>14.365822672</v>
      </c>
      <c r="E80" s="36">
        <v>543</v>
      </c>
      <c r="F80" s="35">
        <f t="shared" si="14"/>
        <v>37.798044177333836</v>
      </c>
      <c r="G80" s="36">
        <v>536</v>
      </c>
      <c r="H80" s="35">
        <f t="shared" si="15"/>
        <v>37.310776572837817</v>
      </c>
      <c r="I80" s="35">
        <f t="shared" si="16"/>
        <v>-1.2891344383057091</v>
      </c>
      <c r="J80" s="35">
        <f t="shared" si="17"/>
        <v>-0.48726760449601869</v>
      </c>
      <c r="K80" s="36">
        <v>517</v>
      </c>
      <c r="L80" s="34">
        <f t="shared" si="18"/>
        <v>35.988193074920062</v>
      </c>
      <c r="M80" s="35">
        <f t="shared" si="19"/>
        <v>-3.544776119402985</v>
      </c>
      <c r="N80" s="35">
        <f t="shared" si="20"/>
        <v>-1.3225834979177549</v>
      </c>
      <c r="O80" s="36">
        <v>580</v>
      </c>
      <c r="P80" s="36">
        <f t="shared" si="11"/>
        <v>580</v>
      </c>
      <c r="Q80" s="35">
        <f t="shared" si="21"/>
        <v>40.373601515384209</v>
      </c>
      <c r="R80" s="35">
        <f t="shared" si="13"/>
        <v>12.185686653771761</v>
      </c>
      <c r="S80" s="35">
        <f t="shared" si="22"/>
        <v>4.3854084404641469</v>
      </c>
      <c r="T80" s="41"/>
    </row>
    <row r="81" spans="2:21" ht="18" customHeight="1" x14ac:dyDescent="0.15">
      <c r="B81" s="39"/>
      <c r="C81" s="40" t="s">
        <v>96</v>
      </c>
      <c r="D81" s="32">
        <v>5.8140339713599998</v>
      </c>
      <c r="E81" s="36">
        <v>385</v>
      </c>
      <c r="F81" s="35">
        <f t="shared" si="14"/>
        <v>66.219083324334633</v>
      </c>
      <c r="G81" s="36">
        <v>383</v>
      </c>
      <c r="H81" s="35">
        <f t="shared" si="15"/>
        <v>65.875088086286141</v>
      </c>
      <c r="I81" s="35">
        <f t="shared" si="16"/>
        <v>-0.51948051948051943</v>
      </c>
      <c r="J81" s="35">
        <f t="shared" si="17"/>
        <v>-0.34399523804849252</v>
      </c>
      <c r="K81" s="36">
        <v>396</v>
      </c>
      <c r="L81" s="34">
        <f t="shared" si="18"/>
        <v>68.111057133601335</v>
      </c>
      <c r="M81" s="35">
        <f t="shared" si="19"/>
        <v>3.3942558746736298</v>
      </c>
      <c r="N81" s="35">
        <f t="shared" si="20"/>
        <v>2.2359690473151943</v>
      </c>
      <c r="O81" s="36">
        <v>528</v>
      </c>
      <c r="P81" s="36">
        <v>398</v>
      </c>
      <c r="Q81" s="35">
        <f t="shared" si="21"/>
        <v>68.455052371649828</v>
      </c>
      <c r="R81" s="35">
        <f t="shared" si="13"/>
        <v>0.50505050505050508</v>
      </c>
      <c r="S81" s="35">
        <f t="shared" si="22"/>
        <v>0.34399523804849252</v>
      </c>
      <c r="T81" s="41"/>
      <c r="U81" s="6" t="s">
        <v>97</v>
      </c>
    </row>
    <row r="82" spans="2:21" ht="18" customHeight="1" x14ac:dyDescent="0.15">
      <c r="B82" s="39"/>
      <c r="C82" s="40" t="s">
        <v>98</v>
      </c>
      <c r="D82" s="32">
        <v>15.138567017900002</v>
      </c>
      <c r="E82" s="36">
        <v>1121</v>
      </c>
      <c r="F82" s="35">
        <f t="shared" si="14"/>
        <v>74.049280798804659</v>
      </c>
      <c r="G82" s="36">
        <v>1184</v>
      </c>
      <c r="H82" s="35">
        <f t="shared" si="15"/>
        <v>78.210837168407409</v>
      </c>
      <c r="I82" s="35">
        <f t="shared" si="16"/>
        <v>5.6199821587867973</v>
      </c>
      <c r="J82" s="35">
        <f t="shared" si="17"/>
        <v>4.1615563696027493</v>
      </c>
      <c r="K82" s="36">
        <v>1139</v>
      </c>
      <c r="L82" s="34">
        <f t="shared" si="18"/>
        <v>75.238296904405445</v>
      </c>
      <c r="M82" s="35">
        <f t="shared" si="19"/>
        <v>-3.8006756756756759</v>
      </c>
      <c r="N82" s="35">
        <f t="shared" si="20"/>
        <v>-2.9725402640019638</v>
      </c>
      <c r="O82" s="36">
        <v>1075</v>
      </c>
      <c r="P82" s="36">
        <f t="shared" ref="P82:P88" si="23">O82</f>
        <v>1075</v>
      </c>
      <c r="Q82" s="35">
        <f t="shared" si="21"/>
        <v>71.01068408449153</v>
      </c>
      <c r="R82" s="35">
        <f t="shared" si="13"/>
        <v>-5.6189640035118522</v>
      </c>
      <c r="S82" s="35">
        <f t="shared" si="22"/>
        <v>-4.2276128199139151</v>
      </c>
      <c r="T82" s="41"/>
    </row>
    <row r="83" spans="2:21" ht="18" customHeight="1" x14ac:dyDescent="0.15">
      <c r="B83" s="39"/>
      <c r="C83" s="40" t="s">
        <v>99</v>
      </c>
      <c r="D83" s="32">
        <v>10.529698268100001</v>
      </c>
      <c r="E83" s="36">
        <v>904</v>
      </c>
      <c r="F83" s="35">
        <f t="shared" si="14"/>
        <v>85.852412574697595</v>
      </c>
      <c r="G83" s="36">
        <v>771</v>
      </c>
      <c r="H83" s="35">
        <f t="shared" si="15"/>
        <v>73.221471344128148</v>
      </c>
      <c r="I83" s="35">
        <f t="shared" si="16"/>
        <v>-14.712389380530974</v>
      </c>
      <c r="J83" s="35">
        <f t="shared" si="17"/>
        <v>-12.630941230569448</v>
      </c>
      <c r="K83" s="36">
        <v>733</v>
      </c>
      <c r="L83" s="34">
        <f t="shared" si="18"/>
        <v>69.612630992536879</v>
      </c>
      <c r="M83" s="35">
        <f t="shared" si="19"/>
        <v>-4.9286640726329445</v>
      </c>
      <c r="N83" s="35">
        <f t="shared" si="20"/>
        <v>-3.6088403515912688</v>
      </c>
      <c r="O83" s="36">
        <v>641</v>
      </c>
      <c r="P83" s="36">
        <f t="shared" si="23"/>
        <v>641</v>
      </c>
      <c r="Q83" s="35">
        <f t="shared" si="21"/>
        <v>60.875438562368537</v>
      </c>
      <c r="R83" s="35">
        <f t="shared" si="13"/>
        <v>-12.551159618008187</v>
      </c>
      <c r="S83" s="35">
        <f t="shared" si="22"/>
        <v>-8.7371924301683421</v>
      </c>
      <c r="T83" s="41"/>
    </row>
    <row r="84" spans="2:21" ht="18" customHeight="1" x14ac:dyDescent="0.15">
      <c r="B84" s="39"/>
      <c r="C84" s="40" t="s">
        <v>100</v>
      </c>
      <c r="D84" s="32">
        <v>207.27560691200003</v>
      </c>
      <c r="E84" s="36">
        <v>7684</v>
      </c>
      <c r="F84" s="35">
        <f t="shared" si="14"/>
        <v>37.071414791525775</v>
      </c>
      <c r="G84" s="36">
        <v>7892</v>
      </c>
      <c r="H84" s="35">
        <f t="shared" si="15"/>
        <v>38.074909621905441</v>
      </c>
      <c r="I84" s="35">
        <f t="shared" si="16"/>
        <v>2.7069234773555442</v>
      </c>
      <c r="J84" s="35">
        <f t="shared" si="17"/>
        <v>1.0034948303796654</v>
      </c>
      <c r="K84" s="36">
        <v>7975</v>
      </c>
      <c r="L84" s="34">
        <f t="shared" si="18"/>
        <v>38.47534265518194</v>
      </c>
      <c r="M84" s="35">
        <f t="shared" si="19"/>
        <v>1.0516979219462748</v>
      </c>
      <c r="N84" s="35">
        <f t="shared" si="20"/>
        <v>0.40043303327649937</v>
      </c>
      <c r="O84" s="36">
        <v>8107</v>
      </c>
      <c r="P84" s="36">
        <f t="shared" si="23"/>
        <v>8107</v>
      </c>
      <c r="Q84" s="35">
        <f t="shared" si="21"/>
        <v>39.112175912922886</v>
      </c>
      <c r="R84" s="35">
        <f t="shared" si="13"/>
        <v>1.6551724137931034</v>
      </c>
      <c r="S84" s="35">
        <f t="shared" si="22"/>
        <v>0.63683325774094612</v>
      </c>
      <c r="T84" s="41"/>
    </row>
    <row r="85" spans="2:21" ht="18" customHeight="1" x14ac:dyDescent="0.15">
      <c r="B85" s="39"/>
      <c r="C85" s="40" t="s">
        <v>101</v>
      </c>
      <c r="D85" s="32">
        <v>57.434821250300011</v>
      </c>
      <c r="E85" s="36">
        <v>1526</v>
      </c>
      <c r="F85" s="35">
        <f t="shared" si="14"/>
        <v>26.569247832246521</v>
      </c>
      <c r="G85" s="36">
        <v>1529</v>
      </c>
      <c r="H85" s="35">
        <f t="shared" si="15"/>
        <v>26.621480953804017</v>
      </c>
      <c r="I85" s="35">
        <f t="shared" si="16"/>
        <v>0.19659239842726078</v>
      </c>
      <c r="J85" s="35">
        <f t="shared" si="17"/>
        <v>5.2233121557495821E-2</v>
      </c>
      <c r="K85" s="36">
        <v>1378</v>
      </c>
      <c r="L85" s="34">
        <f t="shared" si="18"/>
        <v>23.99241383541003</v>
      </c>
      <c r="M85" s="35">
        <f t="shared" si="19"/>
        <v>-9.8757357750163504</v>
      </c>
      <c r="N85" s="35">
        <f t="shared" si="20"/>
        <v>-2.6290671183939871</v>
      </c>
      <c r="O85" s="36">
        <v>1396</v>
      </c>
      <c r="P85" s="36">
        <f t="shared" si="23"/>
        <v>1396</v>
      </c>
      <c r="Q85" s="35">
        <f t="shared" si="21"/>
        <v>24.305812564755009</v>
      </c>
      <c r="R85" s="35">
        <f t="shared" si="13"/>
        <v>1.3062409288824384</v>
      </c>
      <c r="S85" s="35">
        <f t="shared" si="22"/>
        <v>0.31339872934497848</v>
      </c>
      <c r="T85" s="41"/>
    </row>
    <row r="86" spans="2:21" ht="18" customHeight="1" x14ac:dyDescent="0.15">
      <c r="B86" s="39"/>
      <c r="C86" s="40" t="s">
        <v>102</v>
      </c>
      <c r="D86" s="32">
        <v>7.7985722552600008</v>
      </c>
      <c r="E86" s="36">
        <v>763</v>
      </c>
      <c r="F86" s="35">
        <f t="shared" si="14"/>
        <v>97.838421575868566</v>
      </c>
      <c r="G86" s="36">
        <v>684</v>
      </c>
      <c r="H86" s="35">
        <f t="shared" si="15"/>
        <v>87.708362199074827</v>
      </c>
      <c r="I86" s="35">
        <f t="shared" si="16"/>
        <v>-10.35386631716907</v>
      </c>
      <c r="J86" s="35">
        <f t="shared" si="17"/>
        <v>-10.130059376793739</v>
      </c>
      <c r="K86" s="36">
        <v>666</v>
      </c>
      <c r="L86" s="34">
        <f t="shared" si="18"/>
        <v>85.400247404362332</v>
      </c>
      <c r="M86" s="35">
        <f t="shared" si="19"/>
        <v>-2.6315789473684208</v>
      </c>
      <c r="N86" s="35">
        <f t="shared" si="20"/>
        <v>-2.3081147947124947</v>
      </c>
      <c r="O86" s="36">
        <v>605</v>
      </c>
      <c r="P86" s="36">
        <f t="shared" si="23"/>
        <v>605</v>
      </c>
      <c r="Q86" s="35">
        <f t="shared" si="21"/>
        <v>77.578302822281103</v>
      </c>
      <c r="R86" s="35">
        <f t="shared" si="13"/>
        <v>-9.1591591591591595</v>
      </c>
      <c r="S86" s="35">
        <f t="shared" si="22"/>
        <v>-7.8219445820812297</v>
      </c>
      <c r="T86" s="41"/>
    </row>
    <row r="87" spans="2:21" ht="18" customHeight="1" x14ac:dyDescent="0.15">
      <c r="B87" s="39"/>
      <c r="C87" s="40" t="s">
        <v>103</v>
      </c>
      <c r="D87" s="32">
        <v>38.113288733900006</v>
      </c>
      <c r="E87" s="36">
        <v>1165</v>
      </c>
      <c r="F87" s="35">
        <f t="shared" si="14"/>
        <v>30.566766571465831</v>
      </c>
      <c r="G87" s="36">
        <v>1413</v>
      </c>
      <c r="H87" s="35">
        <f t="shared" si="15"/>
        <v>37.073683403846537</v>
      </c>
      <c r="I87" s="35">
        <f t="shared" si="16"/>
        <v>21.28755364806867</v>
      </c>
      <c r="J87" s="35">
        <f t="shared" si="17"/>
        <v>6.5069168323807069</v>
      </c>
      <c r="K87" s="36">
        <v>1381</v>
      </c>
      <c r="L87" s="34">
        <f t="shared" si="18"/>
        <v>36.234081231926446</v>
      </c>
      <c r="M87" s="35">
        <f t="shared" si="19"/>
        <v>-2.264685067232838</v>
      </c>
      <c r="N87" s="35">
        <f t="shared" si="20"/>
        <v>-0.83960217192009168</v>
      </c>
      <c r="O87" s="36">
        <v>1378</v>
      </c>
      <c r="P87" s="36">
        <f t="shared" si="23"/>
        <v>1378</v>
      </c>
      <c r="Q87" s="35">
        <f t="shared" si="21"/>
        <v>36.155368528308941</v>
      </c>
      <c r="R87" s="35">
        <f t="shared" si="13"/>
        <v>-0.21723388848660391</v>
      </c>
      <c r="S87" s="35">
        <f t="shared" si="22"/>
        <v>-7.8712703617505042E-2</v>
      </c>
      <c r="T87" s="41"/>
    </row>
    <row r="88" spans="2:21" ht="18" customHeight="1" x14ac:dyDescent="0.15">
      <c r="B88" s="39"/>
      <c r="C88" s="40" t="s">
        <v>104</v>
      </c>
      <c r="D88" s="32">
        <v>3.4276150105800003</v>
      </c>
      <c r="E88" s="36">
        <v>0</v>
      </c>
      <c r="F88" s="35">
        <f t="shared" si="14"/>
        <v>0</v>
      </c>
      <c r="G88" s="36">
        <v>0</v>
      </c>
      <c r="H88" s="35">
        <f t="shared" si="15"/>
        <v>0</v>
      </c>
      <c r="I88" s="35" t="s">
        <v>52</v>
      </c>
      <c r="J88" s="35">
        <f t="shared" si="17"/>
        <v>0</v>
      </c>
      <c r="K88" s="36">
        <v>0</v>
      </c>
      <c r="L88" s="34">
        <f t="shared" si="18"/>
        <v>0</v>
      </c>
      <c r="M88" s="35" t="s">
        <v>62</v>
      </c>
      <c r="N88" s="35">
        <f t="shared" si="20"/>
        <v>0</v>
      </c>
      <c r="O88" s="36">
        <v>0</v>
      </c>
      <c r="P88" s="36">
        <f t="shared" si="23"/>
        <v>0</v>
      </c>
      <c r="Q88" s="35">
        <f t="shared" si="21"/>
        <v>0</v>
      </c>
      <c r="R88" s="35" t="s">
        <v>52</v>
      </c>
      <c r="S88" s="35">
        <f t="shared" si="22"/>
        <v>0</v>
      </c>
      <c r="T88" s="41"/>
    </row>
    <row r="89" spans="2:21" ht="18" customHeight="1" x14ac:dyDescent="0.15">
      <c r="B89" s="39"/>
      <c r="C89" s="40" t="s">
        <v>105</v>
      </c>
      <c r="D89" s="32">
        <v>31.9145672768</v>
      </c>
      <c r="E89" s="36">
        <v>1318</v>
      </c>
      <c r="F89" s="35">
        <f t="shared" si="14"/>
        <v>41.297755616386127</v>
      </c>
      <c r="G89" s="36">
        <v>1339</v>
      </c>
      <c r="H89" s="35">
        <f t="shared" si="15"/>
        <v>41.955762344720043</v>
      </c>
      <c r="I89" s="35">
        <f t="shared" si="16"/>
        <v>1.5933232169954477</v>
      </c>
      <c r="J89" s="35">
        <f t="shared" si="17"/>
        <v>0.65800672833391616</v>
      </c>
      <c r="K89" s="36">
        <v>1309</v>
      </c>
      <c r="L89" s="34">
        <f t="shared" si="18"/>
        <v>41.015752732814441</v>
      </c>
      <c r="M89" s="35">
        <f t="shared" si="19"/>
        <v>-2.2404779686333085</v>
      </c>
      <c r="N89" s="35">
        <f t="shared" si="20"/>
        <v>-0.94000961190560162</v>
      </c>
      <c r="O89" s="36">
        <v>1311</v>
      </c>
      <c r="P89" s="36">
        <v>1180</v>
      </c>
      <c r="Q89" s="35">
        <f t="shared" si="21"/>
        <v>36.973711401620356</v>
      </c>
      <c r="R89" s="35">
        <f t="shared" ref="R89:R104" si="24">(P89-K89)/K89*100</f>
        <v>-9.8548510313216191</v>
      </c>
      <c r="S89" s="35">
        <f t="shared" si="22"/>
        <v>-4.0420413311940848</v>
      </c>
      <c r="T89" s="41"/>
      <c r="U89" s="6" t="s">
        <v>106</v>
      </c>
    </row>
    <row r="90" spans="2:21" ht="18" customHeight="1" x14ac:dyDescent="0.15">
      <c r="B90" s="39"/>
      <c r="C90" s="40" t="s">
        <v>107</v>
      </c>
      <c r="D90" s="32">
        <v>66.367421623799999</v>
      </c>
      <c r="E90" s="36">
        <v>899</v>
      </c>
      <c r="F90" s="35">
        <f t="shared" si="14"/>
        <v>13.545802714710405</v>
      </c>
      <c r="G90" s="36">
        <v>1166</v>
      </c>
      <c r="H90" s="35">
        <f t="shared" si="15"/>
        <v>17.568860918078233</v>
      </c>
      <c r="I90" s="35">
        <f t="shared" si="16"/>
        <v>29.699666295884313</v>
      </c>
      <c r="J90" s="35">
        <f t="shared" si="17"/>
        <v>4.0230582033678282</v>
      </c>
      <c r="K90" s="36">
        <v>1090</v>
      </c>
      <c r="L90" s="34">
        <f t="shared" si="18"/>
        <v>16.423720755321845</v>
      </c>
      <c r="M90" s="35">
        <f t="shared" si="19"/>
        <v>-6.5180102915951972</v>
      </c>
      <c r="N90" s="35">
        <f t="shared" si="20"/>
        <v>-1.1451401627563875</v>
      </c>
      <c r="O90" s="36">
        <v>1069</v>
      </c>
      <c r="P90" s="36">
        <f t="shared" ref="P90:P140" si="25">O90</f>
        <v>1069</v>
      </c>
      <c r="Q90" s="35">
        <f t="shared" si="21"/>
        <v>16.107300447191793</v>
      </c>
      <c r="R90" s="35">
        <f t="shared" si="24"/>
        <v>-1.926605504587156</v>
      </c>
      <c r="S90" s="35">
        <f t="shared" si="22"/>
        <v>-0.31642030813005206</v>
      </c>
      <c r="T90" s="41"/>
    </row>
    <row r="91" spans="2:21" ht="18" customHeight="1" x14ac:dyDescent="0.15">
      <c r="B91" s="39"/>
      <c r="C91" s="40" t="s">
        <v>108</v>
      </c>
      <c r="D91" s="32">
        <v>30.000226153399996</v>
      </c>
      <c r="E91" s="36">
        <v>28</v>
      </c>
      <c r="F91" s="35">
        <f t="shared" si="14"/>
        <v>0.93332629750281715</v>
      </c>
      <c r="G91" s="36">
        <v>14</v>
      </c>
      <c r="H91" s="35">
        <f t="shared" si="15"/>
        <v>0.46666314875140857</v>
      </c>
      <c r="I91" s="35">
        <f t="shared" si="16"/>
        <v>-50</v>
      </c>
      <c r="J91" s="35">
        <f t="shared" si="17"/>
        <v>-0.46666314875140857</v>
      </c>
      <c r="K91" s="36">
        <v>12</v>
      </c>
      <c r="L91" s="34">
        <f t="shared" si="18"/>
        <v>0.39999698464406447</v>
      </c>
      <c r="M91" s="35">
        <f t="shared" si="19"/>
        <v>-14.285714285714285</v>
      </c>
      <c r="N91" s="35">
        <f t="shared" si="20"/>
        <v>-6.6666164107344106E-2</v>
      </c>
      <c r="O91" s="36">
        <v>0</v>
      </c>
      <c r="P91" s="36">
        <f t="shared" si="25"/>
        <v>0</v>
      </c>
      <c r="Q91" s="35">
        <f t="shared" si="21"/>
        <v>0</v>
      </c>
      <c r="R91" s="35">
        <f t="shared" si="24"/>
        <v>-100</v>
      </c>
      <c r="S91" s="35">
        <f t="shared" si="22"/>
        <v>-0.39999698464406447</v>
      </c>
      <c r="T91" s="41"/>
    </row>
    <row r="92" spans="2:21" ht="18" customHeight="1" x14ac:dyDescent="0.15">
      <c r="B92" s="39"/>
      <c r="C92" s="40" t="s">
        <v>109</v>
      </c>
      <c r="D92" s="32">
        <v>21.485077180499996</v>
      </c>
      <c r="E92" s="36">
        <v>1831</v>
      </c>
      <c r="F92" s="35">
        <f t="shared" si="14"/>
        <v>85.221941937533657</v>
      </c>
      <c r="G92" s="36">
        <v>1602</v>
      </c>
      <c r="H92" s="35">
        <f t="shared" si="15"/>
        <v>74.563381203674993</v>
      </c>
      <c r="I92" s="35">
        <f t="shared" si="16"/>
        <v>-12.506826870562534</v>
      </c>
      <c r="J92" s="35">
        <f t="shared" si="17"/>
        <v>-10.658560733858664</v>
      </c>
      <c r="K92" s="36">
        <v>1515</v>
      </c>
      <c r="L92" s="34">
        <f t="shared" si="18"/>
        <v>70.514059003475424</v>
      </c>
      <c r="M92" s="35">
        <f t="shared" si="19"/>
        <v>-5.4307116104868918</v>
      </c>
      <c r="N92" s="35">
        <f t="shared" si="20"/>
        <v>-4.049322200199569</v>
      </c>
      <c r="O92" s="36">
        <v>1624</v>
      </c>
      <c r="P92" s="36">
        <f t="shared" si="25"/>
        <v>1624</v>
      </c>
      <c r="Q92" s="35">
        <f t="shared" si="21"/>
        <v>75.587347737058792</v>
      </c>
      <c r="R92" s="35">
        <f t="shared" si="24"/>
        <v>7.1947194719471943</v>
      </c>
      <c r="S92" s="35">
        <f t="shared" si="22"/>
        <v>5.0732887335833681</v>
      </c>
      <c r="T92" s="41"/>
    </row>
    <row r="93" spans="2:21" ht="18" customHeight="1" x14ac:dyDescent="0.15">
      <c r="B93" s="39"/>
      <c r="C93" s="40" t="s">
        <v>110</v>
      </c>
      <c r="D93" s="32">
        <v>15.932870194999998</v>
      </c>
      <c r="E93" s="36">
        <v>805</v>
      </c>
      <c r="F93" s="35">
        <f t="shared" si="14"/>
        <v>50.524481160501921</v>
      </c>
      <c r="G93" s="36">
        <v>848</v>
      </c>
      <c r="H93" s="35">
        <f t="shared" si="15"/>
        <v>53.223304377770972</v>
      </c>
      <c r="I93" s="35">
        <f t="shared" si="16"/>
        <v>5.341614906832298</v>
      </c>
      <c r="J93" s="35">
        <f t="shared" si="17"/>
        <v>2.6988232172690516</v>
      </c>
      <c r="K93" s="36">
        <v>813</v>
      </c>
      <c r="L93" s="34">
        <f t="shared" si="18"/>
        <v>51.026587805575232</v>
      </c>
      <c r="M93" s="35">
        <f t="shared" si="19"/>
        <v>-4.1273584905660377</v>
      </c>
      <c r="N93" s="35">
        <f t="shared" si="20"/>
        <v>-2.19671657219574</v>
      </c>
      <c r="O93" s="36">
        <v>758</v>
      </c>
      <c r="P93" s="36">
        <f t="shared" si="25"/>
        <v>758</v>
      </c>
      <c r="Q93" s="35">
        <f t="shared" si="21"/>
        <v>47.574604620696221</v>
      </c>
      <c r="R93" s="35">
        <f t="shared" si="24"/>
        <v>-6.7650676506765066</v>
      </c>
      <c r="S93" s="35">
        <f t="shared" si="22"/>
        <v>-3.4519831848790119</v>
      </c>
      <c r="T93" s="41"/>
    </row>
    <row r="94" spans="2:21" ht="18" customHeight="1" x14ac:dyDescent="0.15">
      <c r="B94" s="39"/>
      <c r="C94" s="40" t="s">
        <v>111</v>
      </c>
      <c r="D94" s="32">
        <v>10.391734852599999</v>
      </c>
      <c r="E94" s="36">
        <v>680</v>
      </c>
      <c r="F94" s="35">
        <f t="shared" si="14"/>
        <v>65.43661954864686</v>
      </c>
      <c r="G94" s="36">
        <v>774</v>
      </c>
      <c r="H94" s="35">
        <f t="shared" si="15"/>
        <v>74.482269898018629</v>
      </c>
      <c r="I94" s="35">
        <f t="shared" si="16"/>
        <v>13.823529411764707</v>
      </c>
      <c r="J94" s="35">
        <f t="shared" si="17"/>
        <v>9.045650349371769</v>
      </c>
      <c r="K94" s="36">
        <v>755</v>
      </c>
      <c r="L94" s="34">
        <f t="shared" si="18"/>
        <v>72.653893763571148</v>
      </c>
      <c r="M94" s="35">
        <f t="shared" si="19"/>
        <v>-2.454780361757106</v>
      </c>
      <c r="N94" s="35">
        <f t="shared" si="20"/>
        <v>-1.8283761344474811</v>
      </c>
      <c r="O94" s="36">
        <v>712</v>
      </c>
      <c r="P94" s="36">
        <f t="shared" si="25"/>
        <v>712</v>
      </c>
      <c r="Q94" s="35">
        <f t="shared" si="21"/>
        <v>68.515989880347888</v>
      </c>
      <c r="R94" s="35">
        <f t="shared" si="24"/>
        <v>-5.6953642384105958</v>
      </c>
      <c r="S94" s="35">
        <f t="shared" si="22"/>
        <v>-4.1379038832232595</v>
      </c>
      <c r="T94" s="41"/>
    </row>
    <row r="95" spans="2:21" ht="18" customHeight="1" x14ac:dyDescent="0.15">
      <c r="B95" s="39"/>
      <c r="C95" s="40" t="s">
        <v>112</v>
      </c>
      <c r="D95" s="32">
        <v>14.746208819600001</v>
      </c>
      <c r="E95" s="36">
        <v>929</v>
      </c>
      <c r="F95" s="35">
        <f t="shared" si="14"/>
        <v>62.999243491331463</v>
      </c>
      <c r="G95" s="36">
        <v>1047</v>
      </c>
      <c r="H95" s="35">
        <f t="shared" si="15"/>
        <v>71.001300253416616</v>
      </c>
      <c r="I95" s="35">
        <f t="shared" si="16"/>
        <v>12.701829924650163</v>
      </c>
      <c r="J95" s="35">
        <f t="shared" si="17"/>
        <v>8.0020567620851537</v>
      </c>
      <c r="K95" s="36">
        <v>1025</v>
      </c>
      <c r="L95" s="34">
        <f t="shared" si="18"/>
        <v>69.509391365570238</v>
      </c>
      <c r="M95" s="35">
        <f t="shared" si="19"/>
        <v>-2.1012416427889207</v>
      </c>
      <c r="N95" s="35">
        <f t="shared" si="20"/>
        <v>-1.4919088878463782</v>
      </c>
      <c r="O95" s="36">
        <v>1034</v>
      </c>
      <c r="P95" s="36">
        <f t="shared" si="25"/>
        <v>1034</v>
      </c>
      <c r="Q95" s="35">
        <f t="shared" si="21"/>
        <v>70.119717728780117</v>
      </c>
      <c r="R95" s="35">
        <f t="shared" si="24"/>
        <v>0.87804878048780499</v>
      </c>
      <c r="S95" s="35">
        <f t="shared" si="22"/>
        <v>0.61032636320987876</v>
      </c>
      <c r="T95" s="41"/>
    </row>
    <row r="96" spans="2:21" ht="18" customHeight="1" x14ac:dyDescent="0.15">
      <c r="B96" s="39"/>
      <c r="C96" s="40" t="s">
        <v>113</v>
      </c>
      <c r="D96" s="32">
        <v>14.5098652008</v>
      </c>
      <c r="E96" s="36">
        <v>582</v>
      </c>
      <c r="F96" s="35">
        <f t="shared" si="14"/>
        <v>40.110641411603979</v>
      </c>
      <c r="G96" s="36">
        <v>564</v>
      </c>
      <c r="H96" s="35">
        <f t="shared" si="15"/>
        <v>38.870106110214167</v>
      </c>
      <c r="I96" s="35">
        <f t="shared" si="16"/>
        <v>-3.0927835051546393</v>
      </c>
      <c r="J96" s="35">
        <f t="shared" si="17"/>
        <v>-1.2405353013898122</v>
      </c>
      <c r="K96" s="36">
        <v>579</v>
      </c>
      <c r="L96" s="34">
        <f t="shared" si="18"/>
        <v>39.903885528039012</v>
      </c>
      <c r="M96" s="35">
        <f t="shared" si="19"/>
        <v>2.6595744680851063</v>
      </c>
      <c r="N96" s="35">
        <f t="shared" si="20"/>
        <v>1.0337794178248458</v>
      </c>
      <c r="O96" s="36">
        <v>532</v>
      </c>
      <c r="P96" s="36">
        <f t="shared" si="25"/>
        <v>532</v>
      </c>
      <c r="Q96" s="35">
        <f t="shared" si="21"/>
        <v>36.6647100188545</v>
      </c>
      <c r="R96" s="35">
        <f t="shared" si="24"/>
        <v>-8.1174438687392065</v>
      </c>
      <c r="S96" s="35">
        <f t="shared" si="22"/>
        <v>-3.2391755091845127</v>
      </c>
      <c r="T96" s="41"/>
    </row>
    <row r="97" spans="2:20" ht="18" customHeight="1" x14ac:dyDescent="0.15">
      <c r="B97" s="39"/>
      <c r="C97" s="40" t="s">
        <v>114</v>
      </c>
      <c r="D97" s="32">
        <v>22.289496658300003</v>
      </c>
      <c r="E97" s="36">
        <v>1306</v>
      </c>
      <c r="F97" s="35">
        <f t="shared" si="14"/>
        <v>58.592619654947711</v>
      </c>
      <c r="G97" s="36">
        <v>1219</v>
      </c>
      <c r="H97" s="35">
        <f t="shared" si="15"/>
        <v>54.689435956647209</v>
      </c>
      <c r="I97" s="35">
        <f t="shared" si="16"/>
        <v>-6.6615620214395097</v>
      </c>
      <c r="J97" s="35">
        <f t="shared" si="17"/>
        <v>-3.9031836983005022</v>
      </c>
      <c r="K97" s="36">
        <v>1361</v>
      </c>
      <c r="L97" s="34">
        <f t="shared" si="18"/>
        <v>61.060149579160665</v>
      </c>
      <c r="M97" s="35">
        <f t="shared" si="19"/>
        <v>11.648892534864643</v>
      </c>
      <c r="N97" s="35">
        <f t="shared" si="20"/>
        <v>6.3707136225134562</v>
      </c>
      <c r="O97" s="36">
        <v>1565</v>
      </c>
      <c r="P97" s="36">
        <f t="shared" si="25"/>
        <v>1565</v>
      </c>
      <c r="Q97" s="35">
        <f t="shared" si="21"/>
        <v>70.212442388968725</v>
      </c>
      <c r="R97" s="35">
        <f t="shared" si="24"/>
        <v>14.988978692138133</v>
      </c>
      <c r="S97" s="35">
        <f t="shared" si="22"/>
        <v>9.1522928098080598</v>
      </c>
      <c r="T97" s="41"/>
    </row>
    <row r="98" spans="2:20" ht="18" customHeight="1" x14ac:dyDescent="0.15">
      <c r="B98" s="39"/>
      <c r="C98" s="40" t="s">
        <v>115</v>
      </c>
      <c r="D98" s="32">
        <v>18.783943663000002</v>
      </c>
      <c r="E98" s="36">
        <v>1362</v>
      </c>
      <c r="F98" s="35">
        <f t="shared" si="14"/>
        <v>72.508735355867955</v>
      </c>
      <c r="G98" s="36">
        <v>1239</v>
      </c>
      <c r="H98" s="35">
        <f t="shared" si="15"/>
        <v>65.960589651923925</v>
      </c>
      <c r="I98" s="35">
        <f t="shared" si="16"/>
        <v>-9.030837004405285</v>
      </c>
      <c r="J98" s="35">
        <f t="shared" si="17"/>
        <v>-6.5481457039440301</v>
      </c>
      <c r="K98" s="36">
        <v>1210</v>
      </c>
      <c r="L98" s="34">
        <f t="shared" si="18"/>
        <v>64.416717900587528</v>
      </c>
      <c r="M98" s="35">
        <f t="shared" si="19"/>
        <v>-2.3405972558514931</v>
      </c>
      <c r="N98" s="35">
        <f t="shared" si="20"/>
        <v>-1.5438717513363969</v>
      </c>
      <c r="O98" s="36">
        <v>1253</v>
      </c>
      <c r="P98" s="36">
        <f t="shared" si="25"/>
        <v>1253</v>
      </c>
      <c r="Q98" s="35">
        <f t="shared" si="21"/>
        <v>66.70590704912081</v>
      </c>
      <c r="R98" s="35">
        <f t="shared" si="24"/>
        <v>3.553719008264463</v>
      </c>
      <c r="S98" s="35">
        <f t="shared" si="22"/>
        <v>2.289189148533282</v>
      </c>
      <c r="T98" s="41"/>
    </row>
    <row r="99" spans="2:20" ht="18" customHeight="1" x14ac:dyDescent="0.15">
      <c r="B99" s="39"/>
      <c r="C99" s="40" t="s">
        <v>116</v>
      </c>
      <c r="D99" s="32">
        <v>14.243372438999996</v>
      </c>
      <c r="E99" s="36">
        <v>24</v>
      </c>
      <c r="F99" s="35">
        <f t="shared" si="14"/>
        <v>1.6849942036399492</v>
      </c>
      <c r="G99" s="36">
        <v>19</v>
      </c>
      <c r="H99" s="35">
        <f t="shared" si="15"/>
        <v>1.3339537445482932</v>
      </c>
      <c r="I99" s="35">
        <f t="shared" si="16"/>
        <v>-20.833333333333336</v>
      </c>
      <c r="J99" s="35">
        <f t="shared" si="17"/>
        <v>-0.35104045909165604</v>
      </c>
      <c r="K99" s="36">
        <v>14</v>
      </c>
      <c r="L99" s="34">
        <f t="shared" si="18"/>
        <v>0.98291328545663703</v>
      </c>
      <c r="M99" s="35">
        <f t="shared" si="19"/>
        <v>-26.315789473684209</v>
      </c>
      <c r="N99" s="35">
        <f t="shared" si="20"/>
        <v>-0.35104045909165615</v>
      </c>
      <c r="O99" s="36">
        <v>14</v>
      </c>
      <c r="P99" s="36">
        <f t="shared" si="25"/>
        <v>14</v>
      </c>
      <c r="Q99" s="35">
        <f t="shared" si="21"/>
        <v>0.98291328545663703</v>
      </c>
      <c r="R99" s="35">
        <f t="shared" si="24"/>
        <v>0</v>
      </c>
      <c r="S99" s="35">
        <f t="shared" si="22"/>
        <v>0</v>
      </c>
      <c r="T99" s="41"/>
    </row>
    <row r="100" spans="2:20" ht="18" customHeight="1" x14ac:dyDescent="0.15">
      <c r="B100" s="39"/>
      <c r="C100" s="40" t="s">
        <v>117</v>
      </c>
      <c r="D100" s="32">
        <v>16.888269484899997</v>
      </c>
      <c r="E100" s="36">
        <v>121</v>
      </c>
      <c r="F100" s="35">
        <f t="shared" si="14"/>
        <v>7.1647364526121251</v>
      </c>
      <c r="G100" s="36">
        <v>108</v>
      </c>
      <c r="H100" s="35">
        <f t="shared" si="15"/>
        <v>6.3949713791909879</v>
      </c>
      <c r="I100" s="35">
        <f t="shared" si="16"/>
        <v>-10.743801652892563</v>
      </c>
      <c r="J100" s="35">
        <f t="shared" si="17"/>
        <v>-0.7697650734211372</v>
      </c>
      <c r="K100" s="36">
        <v>84</v>
      </c>
      <c r="L100" s="34">
        <f t="shared" si="18"/>
        <v>4.9738666282596569</v>
      </c>
      <c r="M100" s="35">
        <f t="shared" si="19"/>
        <v>-22.222222222222221</v>
      </c>
      <c r="N100" s="35">
        <f t="shared" si="20"/>
        <v>-1.421104750931331</v>
      </c>
      <c r="O100" s="36">
        <v>143</v>
      </c>
      <c r="P100" s="36">
        <f t="shared" si="25"/>
        <v>143</v>
      </c>
      <c r="Q100" s="35">
        <f t="shared" si="21"/>
        <v>8.467415807632511</v>
      </c>
      <c r="R100" s="35">
        <f t="shared" si="24"/>
        <v>70.238095238095227</v>
      </c>
      <c r="S100" s="35">
        <f t="shared" si="22"/>
        <v>3.4935491793728541</v>
      </c>
      <c r="T100" s="41"/>
    </row>
    <row r="101" spans="2:20" ht="18" customHeight="1" x14ac:dyDescent="0.15">
      <c r="B101" s="39"/>
      <c r="C101" s="40" t="s">
        <v>118</v>
      </c>
      <c r="D101" s="32">
        <v>5.4047028327699991</v>
      </c>
      <c r="E101" s="36">
        <v>58</v>
      </c>
      <c r="F101" s="35">
        <f t="shared" si="14"/>
        <v>10.731394823103354</v>
      </c>
      <c r="G101" s="36">
        <v>37</v>
      </c>
      <c r="H101" s="35">
        <f t="shared" si="15"/>
        <v>6.8458898009452431</v>
      </c>
      <c r="I101" s="35">
        <f t="shared" si="16"/>
        <v>-36.206896551724135</v>
      </c>
      <c r="J101" s="35">
        <f t="shared" si="17"/>
        <v>-3.8855050221581111</v>
      </c>
      <c r="K101" s="36">
        <v>35</v>
      </c>
      <c r="L101" s="34">
        <f t="shared" si="18"/>
        <v>6.4758417035968519</v>
      </c>
      <c r="M101" s="35">
        <f t="shared" si="19"/>
        <v>-5.4054054054054053</v>
      </c>
      <c r="N101" s="35">
        <f t="shared" si="20"/>
        <v>-0.37004809734839128</v>
      </c>
      <c r="O101" s="36">
        <v>32</v>
      </c>
      <c r="P101" s="36">
        <f t="shared" si="25"/>
        <v>32</v>
      </c>
      <c r="Q101" s="35">
        <f t="shared" si="21"/>
        <v>5.920769557574264</v>
      </c>
      <c r="R101" s="35">
        <f t="shared" si="24"/>
        <v>-8.5714285714285712</v>
      </c>
      <c r="S101" s="35">
        <f t="shared" si="22"/>
        <v>-0.55507214602258781</v>
      </c>
      <c r="T101" s="41"/>
    </row>
    <row r="102" spans="2:20" ht="18" customHeight="1" x14ac:dyDescent="0.15">
      <c r="B102" s="39"/>
      <c r="C102" s="40" t="s">
        <v>119</v>
      </c>
      <c r="D102" s="32">
        <v>7.8826586804399996</v>
      </c>
      <c r="E102" s="36">
        <v>198</v>
      </c>
      <c r="F102" s="35">
        <f t="shared" si="14"/>
        <v>25.118428696058661</v>
      </c>
      <c r="G102" s="36">
        <v>188</v>
      </c>
      <c r="H102" s="35">
        <f t="shared" si="15"/>
        <v>23.84982118615671</v>
      </c>
      <c r="I102" s="35">
        <f t="shared" si="16"/>
        <v>-5.0505050505050502</v>
      </c>
      <c r="J102" s="35">
        <f t="shared" si="17"/>
        <v>-1.2686075099019511</v>
      </c>
      <c r="K102" s="36">
        <v>212</v>
      </c>
      <c r="L102" s="34">
        <f t="shared" si="18"/>
        <v>26.894479209921396</v>
      </c>
      <c r="M102" s="35">
        <f t="shared" si="19"/>
        <v>12.76595744680851</v>
      </c>
      <c r="N102" s="35">
        <f t="shared" si="20"/>
        <v>3.0446580237646863</v>
      </c>
      <c r="O102" s="36">
        <v>208</v>
      </c>
      <c r="P102" s="36">
        <f t="shared" si="25"/>
        <v>208</v>
      </c>
      <c r="Q102" s="35">
        <f t="shared" si="21"/>
        <v>26.387036205960616</v>
      </c>
      <c r="R102" s="35">
        <f t="shared" si="24"/>
        <v>-1.8867924528301887</v>
      </c>
      <c r="S102" s="35">
        <f t="shared" si="22"/>
        <v>-0.50744300396078046</v>
      </c>
      <c r="T102" s="41"/>
    </row>
    <row r="103" spans="2:20" ht="18" customHeight="1" x14ac:dyDescent="0.15">
      <c r="B103" s="39"/>
      <c r="C103" s="40" t="s">
        <v>120</v>
      </c>
      <c r="D103" s="32">
        <v>4.9530708074299996</v>
      </c>
      <c r="E103" s="36">
        <v>130</v>
      </c>
      <c r="F103" s="35">
        <f t="shared" si="14"/>
        <v>26.246343945858733</v>
      </c>
      <c r="G103" s="36">
        <v>121</v>
      </c>
      <c r="H103" s="35">
        <f t="shared" si="15"/>
        <v>24.42928936499159</v>
      </c>
      <c r="I103" s="35">
        <f t="shared" si="16"/>
        <v>-6.9230769230769234</v>
      </c>
      <c r="J103" s="35">
        <f t="shared" si="17"/>
        <v>-1.8170545808671434</v>
      </c>
      <c r="K103" s="36">
        <v>90</v>
      </c>
      <c r="L103" s="34">
        <f t="shared" si="18"/>
        <v>18.170545808671431</v>
      </c>
      <c r="M103" s="35">
        <f t="shared" si="19"/>
        <v>-25.619834710743799</v>
      </c>
      <c r="N103" s="35">
        <f t="shared" si="20"/>
        <v>-6.2587435563201588</v>
      </c>
      <c r="O103" s="36">
        <v>65</v>
      </c>
      <c r="P103" s="36">
        <f t="shared" si="25"/>
        <v>65</v>
      </c>
      <c r="Q103" s="35">
        <f t="shared" si="21"/>
        <v>13.123171972929367</v>
      </c>
      <c r="R103" s="35">
        <f t="shared" si="24"/>
        <v>-27.777777777777779</v>
      </c>
      <c r="S103" s="35">
        <f t="shared" si="22"/>
        <v>-5.0473738357420643</v>
      </c>
      <c r="T103" s="41"/>
    </row>
    <row r="104" spans="2:20" ht="18" customHeight="1" x14ac:dyDescent="0.15">
      <c r="B104" s="39"/>
      <c r="C104" s="42" t="s">
        <v>121</v>
      </c>
      <c r="D104" s="32">
        <v>35.362479969199995</v>
      </c>
      <c r="E104" s="36">
        <v>569</v>
      </c>
      <c r="F104" s="35">
        <f t="shared" si="14"/>
        <v>16.090500454028888</v>
      </c>
      <c r="G104" s="36">
        <v>989</v>
      </c>
      <c r="H104" s="35">
        <f t="shared" si="15"/>
        <v>27.967495516756713</v>
      </c>
      <c r="I104" s="35">
        <f t="shared" si="16"/>
        <v>73.813708260105443</v>
      </c>
      <c r="J104" s="35">
        <f t="shared" si="17"/>
        <v>11.876995062727826</v>
      </c>
      <c r="K104" s="36">
        <v>725</v>
      </c>
      <c r="L104" s="34">
        <f t="shared" si="18"/>
        <v>20.50195576304208</v>
      </c>
      <c r="M104" s="35">
        <f t="shared" si="19"/>
        <v>-26.693629929221434</v>
      </c>
      <c r="N104" s="35">
        <f t="shared" si="20"/>
        <v>-7.4655397537146335</v>
      </c>
      <c r="O104" s="43">
        <v>794</v>
      </c>
      <c r="P104" s="36">
        <f t="shared" si="25"/>
        <v>794</v>
      </c>
      <c r="Q104" s="35">
        <f t="shared" si="21"/>
        <v>22.453176380490223</v>
      </c>
      <c r="R104" s="35">
        <f t="shared" si="24"/>
        <v>9.5172413793103434</v>
      </c>
      <c r="S104" s="35">
        <f t="shared" si="22"/>
        <v>1.9512206174481435</v>
      </c>
      <c r="T104" s="41"/>
    </row>
    <row r="105" spans="2:20" ht="18" customHeight="1" x14ac:dyDescent="0.15">
      <c r="B105" s="39"/>
      <c r="C105" s="40" t="s">
        <v>122</v>
      </c>
      <c r="D105" s="32">
        <v>14.999928754100001</v>
      </c>
      <c r="E105" s="36">
        <v>0</v>
      </c>
      <c r="F105" s="35">
        <f t="shared" si="14"/>
        <v>0</v>
      </c>
      <c r="G105" s="36">
        <v>110</v>
      </c>
      <c r="H105" s="35">
        <f t="shared" si="15"/>
        <v>7.3333681648276619</v>
      </c>
      <c r="I105" s="35" t="s">
        <v>52</v>
      </c>
      <c r="J105" s="35">
        <f t="shared" si="17"/>
        <v>7.3333681648276619</v>
      </c>
      <c r="K105" s="36">
        <v>93</v>
      </c>
      <c r="L105" s="34">
        <f t="shared" si="18"/>
        <v>6.2000294484452052</v>
      </c>
      <c r="M105" s="35">
        <f t="shared" si="19"/>
        <v>-15.454545454545453</v>
      </c>
      <c r="N105" s="35">
        <f t="shared" si="20"/>
        <v>-1.1333387163824566</v>
      </c>
      <c r="O105" s="36">
        <v>103</v>
      </c>
      <c r="P105" s="36">
        <f t="shared" si="25"/>
        <v>103</v>
      </c>
      <c r="Q105" s="35">
        <f t="shared" si="21"/>
        <v>6.8666992816113561</v>
      </c>
      <c r="R105" s="35" t="s">
        <v>52</v>
      </c>
      <c r="S105" s="35">
        <f t="shared" si="22"/>
        <v>0.66666983316615092</v>
      </c>
      <c r="T105" s="41"/>
    </row>
    <row r="106" spans="2:20" ht="18" customHeight="1" x14ac:dyDescent="0.15">
      <c r="B106" s="39"/>
      <c r="C106" s="40" t="s">
        <v>123</v>
      </c>
      <c r="D106" s="32">
        <v>73.747873256800005</v>
      </c>
      <c r="E106" s="36">
        <v>1362</v>
      </c>
      <c r="F106" s="35">
        <f t="shared" si="14"/>
        <v>18.468329184996737</v>
      </c>
      <c r="G106" s="36">
        <v>1471</v>
      </c>
      <c r="H106" s="35">
        <f t="shared" si="15"/>
        <v>19.946337908318796</v>
      </c>
      <c r="I106" s="35">
        <f t="shared" si="16"/>
        <v>8.0029368575624087</v>
      </c>
      <c r="J106" s="35">
        <f t="shared" si="17"/>
        <v>1.4780087233220591</v>
      </c>
      <c r="K106" s="36">
        <v>1518</v>
      </c>
      <c r="L106" s="34">
        <f t="shared" si="18"/>
        <v>20.583644422044824</v>
      </c>
      <c r="M106" s="35">
        <f t="shared" si="19"/>
        <v>3.1951053704962611</v>
      </c>
      <c r="N106" s="35">
        <f t="shared" si="20"/>
        <v>0.63730651372602765</v>
      </c>
      <c r="O106" s="36">
        <v>1504</v>
      </c>
      <c r="P106" s="36">
        <f t="shared" si="25"/>
        <v>1504</v>
      </c>
      <c r="Q106" s="35">
        <f t="shared" si="21"/>
        <v>20.393808439232814</v>
      </c>
      <c r="R106" s="35">
        <f t="shared" ref="R106:R133" si="26">(P106-K106)/K106*100</f>
        <v>-0.92226613965744397</v>
      </c>
      <c r="S106" s="35">
        <f t="shared" si="22"/>
        <v>-0.18983598281200997</v>
      </c>
      <c r="T106" s="41"/>
    </row>
    <row r="107" spans="2:20" ht="18" customHeight="1" x14ac:dyDescent="0.15">
      <c r="B107" s="39"/>
      <c r="C107" s="40" t="s">
        <v>124</v>
      </c>
      <c r="D107" s="32">
        <v>13.0808603745</v>
      </c>
      <c r="E107" s="36">
        <v>596</v>
      </c>
      <c r="F107" s="35">
        <f t="shared" si="14"/>
        <v>45.562752214819916</v>
      </c>
      <c r="G107" s="36">
        <v>502</v>
      </c>
      <c r="H107" s="35">
        <f t="shared" si="15"/>
        <v>38.376680556777849</v>
      </c>
      <c r="I107" s="35">
        <f t="shared" si="16"/>
        <v>-15.771812080536913</v>
      </c>
      <c r="J107" s="35">
        <f t="shared" si="17"/>
        <v>-7.1860716580420672</v>
      </c>
      <c r="K107" s="36">
        <v>517</v>
      </c>
      <c r="L107" s="34">
        <f t="shared" si="18"/>
        <v>39.523394119231369</v>
      </c>
      <c r="M107" s="35">
        <f t="shared" si="19"/>
        <v>2.9880478087649402</v>
      </c>
      <c r="N107" s="35">
        <f t="shared" si="20"/>
        <v>1.1467135624535203</v>
      </c>
      <c r="O107" s="36">
        <v>501</v>
      </c>
      <c r="P107" s="36">
        <f t="shared" si="25"/>
        <v>501</v>
      </c>
      <c r="Q107" s="35">
        <f t="shared" si="21"/>
        <v>38.300232985947616</v>
      </c>
      <c r="R107" s="35">
        <f t="shared" si="26"/>
        <v>-3.0947775628626695</v>
      </c>
      <c r="S107" s="35">
        <f t="shared" si="22"/>
        <v>-1.2231611332837531</v>
      </c>
      <c r="T107" s="41"/>
    </row>
    <row r="108" spans="2:20" ht="18" customHeight="1" x14ac:dyDescent="0.15">
      <c r="B108" s="39"/>
      <c r="C108" s="40" t="s">
        <v>125</v>
      </c>
      <c r="D108" s="32">
        <v>11.410491840799997</v>
      </c>
      <c r="E108" s="36">
        <v>905</v>
      </c>
      <c r="F108" s="35">
        <f t="shared" si="14"/>
        <v>79.312970258129539</v>
      </c>
      <c r="G108" s="36">
        <v>852</v>
      </c>
      <c r="H108" s="35">
        <f t="shared" si="15"/>
        <v>74.668122276161739</v>
      </c>
      <c r="I108" s="35">
        <f t="shared" si="16"/>
        <v>-5.8563535911602207</v>
      </c>
      <c r="J108" s="35">
        <f t="shared" si="17"/>
        <v>-4.6448479819677999</v>
      </c>
      <c r="K108" s="36">
        <v>850</v>
      </c>
      <c r="L108" s="34">
        <f t="shared" si="18"/>
        <v>74.492844993823326</v>
      </c>
      <c r="M108" s="35">
        <f t="shared" si="19"/>
        <v>-0.23474178403755869</v>
      </c>
      <c r="N108" s="35">
        <f t="shared" si="20"/>
        <v>-0.17527728233841344</v>
      </c>
      <c r="O108" s="36">
        <v>812</v>
      </c>
      <c r="P108" s="36">
        <f t="shared" si="25"/>
        <v>812</v>
      </c>
      <c r="Q108" s="35">
        <f t="shared" si="21"/>
        <v>71.162576629393584</v>
      </c>
      <c r="R108" s="35">
        <f t="shared" si="26"/>
        <v>-4.4705882352941178</v>
      </c>
      <c r="S108" s="35">
        <f t="shared" si="22"/>
        <v>-3.3302683644297417</v>
      </c>
      <c r="T108" s="41"/>
    </row>
    <row r="109" spans="2:20" ht="18" customHeight="1" x14ac:dyDescent="0.15">
      <c r="B109" s="39"/>
      <c r="C109" s="40" t="s">
        <v>126</v>
      </c>
      <c r="D109" s="32">
        <v>4.5299440366400017</v>
      </c>
      <c r="E109" s="36">
        <v>416</v>
      </c>
      <c r="F109" s="35">
        <f t="shared" si="14"/>
        <v>91.833364084683026</v>
      </c>
      <c r="G109" s="36">
        <v>379</v>
      </c>
      <c r="H109" s="35">
        <f t="shared" si="15"/>
        <v>83.665492759843431</v>
      </c>
      <c r="I109" s="35">
        <f t="shared" si="16"/>
        <v>-8.8942307692307701</v>
      </c>
      <c r="J109" s="35">
        <f t="shared" si="17"/>
        <v>-8.1678713248395951</v>
      </c>
      <c r="K109" s="36">
        <v>349</v>
      </c>
      <c r="L109" s="34">
        <f t="shared" si="18"/>
        <v>77.042894388351868</v>
      </c>
      <c r="M109" s="35">
        <f t="shared" si="19"/>
        <v>-7.9155672823219003</v>
      </c>
      <c r="N109" s="35">
        <f t="shared" si="20"/>
        <v>-6.6225983714915628</v>
      </c>
      <c r="O109" s="36">
        <v>334</v>
      </c>
      <c r="P109" s="36">
        <f t="shared" si="25"/>
        <v>334</v>
      </c>
      <c r="Q109" s="35">
        <f t="shared" si="21"/>
        <v>73.731595202606087</v>
      </c>
      <c r="R109" s="35">
        <f t="shared" si="26"/>
        <v>-4.2979942693409736</v>
      </c>
      <c r="S109" s="35">
        <f t="shared" si="22"/>
        <v>-3.3112991857457814</v>
      </c>
      <c r="T109" s="41"/>
    </row>
    <row r="110" spans="2:20" ht="18" customHeight="1" x14ac:dyDescent="0.15">
      <c r="B110" s="39"/>
      <c r="C110" s="42" t="s">
        <v>127</v>
      </c>
      <c r="D110" s="32">
        <v>40.303847891200007</v>
      </c>
      <c r="E110" s="36">
        <v>2092</v>
      </c>
      <c r="F110" s="35">
        <f t="shared" si="14"/>
        <v>51.905713956824698</v>
      </c>
      <c r="G110" s="36">
        <v>1617</v>
      </c>
      <c r="H110" s="35">
        <f t="shared" si="15"/>
        <v>40.120238751522727</v>
      </c>
      <c r="I110" s="35">
        <f t="shared" si="16"/>
        <v>-22.705544933078396</v>
      </c>
      <c r="J110" s="35">
        <f t="shared" si="17"/>
        <v>-11.785475205301971</v>
      </c>
      <c r="K110" s="36">
        <v>1733</v>
      </c>
      <c r="L110" s="34">
        <f t="shared" si="18"/>
        <v>42.998375854291204</v>
      </c>
      <c r="M110" s="35">
        <f t="shared" si="19"/>
        <v>7.1737786023500307</v>
      </c>
      <c r="N110" s="35">
        <f t="shared" si="20"/>
        <v>2.878137102768477</v>
      </c>
      <c r="O110" s="43">
        <v>1765</v>
      </c>
      <c r="P110" s="36">
        <f t="shared" si="25"/>
        <v>1765</v>
      </c>
      <c r="Q110" s="35">
        <f t="shared" si="21"/>
        <v>43.79234471022734</v>
      </c>
      <c r="R110" s="35">
        <f t="shared" si="26"/>
        <v>1.8465089440276976</v>
      </c>
      <c r="S110" s="35">
        <f t="shared" si="22"/>
        <v>0.79396885593613575</v>
      </c>
      <c r="T110" s="41"/>
    </row>
    <row r="111" spans="2:20" ht="18" customHeight="1" x14ac:dyDescent="0.15">
      <c r="B111" s="39"/>
      <c r="C111" s="40" t="s">
        <v>128</v>
      </c>
      <c r="D111" s="32">
        <v>69.484831696800001</v>
      </c>
      <c r="E111" s="36">
        <v>5126</v>
      </c>
      <c r="F111" s="35">
        <f t="shared" si="14"/>
        <v>73.771496236293956</v>
      </c>
      <c r="G111" s="36">
        <v>4813</v>
      </c>
      <c r="H111" s="35">
        <f t="shared" si="15"/>
        <v>69.266915994007562</v>
      </c>
      <c r="I111" s="35">
        <f t="shared" si="16"/>
        <v>-6.1061256340226304</v>
      </c>
      <c r="J111" s="35">
        <f t="shared" si="17"/>
        <v>-4.5045802422863943</v>
      </c>
      <c r="K111" s="36">
        <v>4389</v>
      </c>
      <c r="L111" s="34">
        <f t="shared" si="18"/>
        <v>63.16486480317873</v>
      </c>
      <c r="M111" s="35">
        <f t="shared" si="19"/>
        <v>-8.8094743403282774</v>
      </c>
      <c r="N111" s="35">
        <f t="shared" si="20"/>
        <v>-6.1020511908288313</v>
      </c>
      <c r="O111" s="36">
        <v>4225</v>
      </c>
      <c r="P111" s="36">
        <f t="shared" si="25"/>
        <v>4225</v>
      </c>
      <c r="Q111" s="35">
        <f t="shared" si="21"/>
        <v>60.804637455782668</v>
      </c>
      <c r="R111" s="35">
        <f t="shared" si="26"/>
        <v>-3.7366142629300527</v>
      </c>
      <c r="S111" s="35">
        <f t="shared" si="22"/>
        <v>-2.3602273473960622</v>
      </c>
      <c r="T111" s="41"/>
    </row>
    <row r="112" spans="2:20" ht="18" customHeight="1" x14ac:dyDescent="0.15">
      <c r="B112" s="39"/>
      <c r="C112" s="40" t="s">
        <v>129</v>
      </c>
      <c r="D112" s="32">
        <v>20.266188284299997</v>
      </c>
      <c r="E112" s="36">
        <v>1090</v>
      </c>
      <c r="F112" s="35">
        <f t="shared" si="14"/>
        <v>53.784164279397899</v>
      </c>
      <c r="G112" s="36">
        <v>1044</v>
      </c>
      <c r="H112" s="35">
        <f t="shared" si="15"/>
        <v>51.514373860267341</v>
      </c>
      <c r="I112" s="35">
        <f t="shared" si="16"/>
        <v>-4.2201834862385326</v>
      </c>
      <c r="J112" s="35">
        <f t="shared" si="17"/>
        <v>-2.2697904191305582</v>
      </c>
      <c r="K112" s="36">
        <v>975</v>
      </c>
      <c r="L112" s="34">
        <f t="shared" si="18"/>
        <v>48.109688231571511</v>
      </c>
      <c r="M112" s="35">
        <f t="shared" si="19"/>
        <v>-6.6091954022988508</v>
      </c>
      <c r="N112" s="35">
        <f t="shared" si="20"/>
        <v>-3.4046856286958302</v>
      </c>
      <c r="O112" s="36">
        <v>913</v>
      </c>
      <c r="P112" s="36">
        <f t="shared" si="25"/>
        <v>913</v>
      </c>
      <c r="Q112" s="35">
        <f t="shared" si="21"/>
        <v>45.050405492743373</v>
      </c>
      <c r="R112" s="35">
        <f t="shared" si="26"/>
        <v>-6.3589743589743595</v>
      </c>
      <c r="S112" s="35">
        <f t="shared" si="22"/>
        <v>-3.0592827388281378</v>
      </c>
      <c r="T112" s="41"/>
    </row>
    <row r="113" spans="2:20" ht="18" customHeight="1" x14ac:dyDescent="0.15">
      <c r="B113" s="39"/>
      <c r="C113" s="40" t="s">
        <v>130</v>
      </c>
      <c r="D113" s="32">
        <v>18.298440634199999</v>
      </c>
      <c r="E113" s="36">
        <v>1418</v>
      </c>
      <c r="F113" s="35">
        <f t="shared" si="14"/>
        <v>77.492942067956406</v>
      </c>
      <c r="G113" s="36">
        <v>1351</v>
      </c>
      <c r="H113" s="35">
        <f t="shared" si="15"/>
        <v>73.831427879978207</v>
      </c>
      <c r="I113" s="35">
        <f t="shared" si="16"/>
        <v>-4.7249647390691116</v>
      </c>
      <c r="J113" s="35">
        <f t="shared" si="17"/>
        <v>-3.6615141879781987</v>
      </c>
      <c r="K113" s="36">
        <v>1283</v>
      </c>
      <c r="L113" s="34">
        <f t="shared" si="18"/>
        <v>70.115264226507804</v>
      </c>
      <c r="M113" s="35">
        <f t="shared" si="19"/>
        <v>-5.0333086602516657</v>
      </c>
      <c r="N113" s="35">
        <f t="shared" si="20"/>
        <v>-3.716163653470403</v>
      </c>
      <c r="O113" s="36">
        <v>1137</v>
      </c>
      <c r="P113" s="36">
        <f t="shared" si="25"/>
        <v>1137</v>
      </c>
      <c r="Q113" s="35">
        <f t="shared" si="21"/>
        <v>62.136442264644877</v>
      </c>
      <c r="R113" s="35">
        <f t="shared" si="26"/>
        <v>-11.379579111457522</v>
      </c>
      <c r="S113" s="35">
        <f t="shared" si="22"/>
        <v>-7.978821961862927</v>
      </c>
      <c r="T113" s="41"/>
    </row>
    <row r="114" spans="2:20" ht="18" customHeight="1" x14ac:dyDescent="0.15">
      <c r="B114" s="39"/>
      <c r="C114" s="40" t="s">
        <v>131</v>
      </c>
      <c r="D114" s="32">
        <v>19.155567852699996</v>
      </c>
      <c r="E114" s="36">
        <v>1192</v>
      </c>
      <c r="F114" s="35">
        <f t="shared" si="14"/>
        <v>62.227338242650241</v>
      </c>
      <c r="G114" s="36">
        <v>1150</v>
      </c>
      <c r="H114" s="35">
        <f t="shared" si="15"/>
        <v>60.034764244167597</v>
      </c>
      <c r="I114" s="35">
        <f t="shared" si="16"/>
        <v>-3.523489932885906</v>
      </c>
      <c r="J114" s="35">
        <f t="shared" si="17"/>
        <v>-2.1925739984826436</v>
      </c>
      <c r="K114" s="36">
        <v>1207</v>
      </c>
      <c r="L114" s="34">
        <f t="shared" si="18"/>
        <v>63.010400384965472</v>
      </c>
      <c r="M114" s="35">
        <f t="shared" si="19"/>
        <v>4.9565217391304346</v>
      </c>
      <c r="N114" s="35">
        <f t="shared" si="20"/>
        <v>2.9756361407978744</v>
      </c>
      <c r="O114" s="36">
        <v>1259</v>
      </c>
      <c r="P114" s="36">
        <f t="shared" si="25"/>
        <v>1259</v>
      </c>
      <c r="Q114" s="35">
        <f t="shared" si="21"/>
        <v>65.725015811658267</v>
      </c>
      <c r="R114" s="35">
        <f t="shared" si="26"/>
        <v>4.3082021541010773</v>
      </c>
      <c r="S114" s="35">
        <f t="shared" si="22"/>
        <v>2.7146154266927951</v>
      </c>
      <c r="T114" s="41"/>
    </row>
    <row r="115" spans="2:20" ht="18" customHeight="1" x14ac:dyDescent="0.15">
      <c r="B115" s="39"/>
      <c r="C115" s="40" t="s">
        <v>132</v>
      </c>
      <c r="D115" s="32">
        <v>29.709664804099997</v>
      </c>
      <c r="E115" s="36">
        <v>1372</v>
      </c>
      <c r="F115" s="35">
        <f t="shared" si="14"/>
        <v>46.180258479747678</v>
      </c>
      <c r="G115" s="36">
        <v>1255</v>
      </c>
      <c r="H115" s="35">
        <f t="shared" si="15"/>
        <v>42.242146058369777</v>
      </c>
      <c r="I115" s="35">
        <f t="shared" si="16"/>
        <v>-8.5276967930029155</v>
      </c>
      <c r="J115" s="35">
        <f t="shared" si="17"/>
        <v>-3.9381124213779017</v>
      </c>
      <c r="K115" s="36">
        <v>1363</v>
      </c>
      <c r="L115" s="34">
        <f t="shared" si="18"/>
        <v>45.877326755026303</v>
      </c>
      <c r="M115" s="35">
        <f t="shared" si="19"/>
        <v>8.6055776892430291</v>
      </c>
      <c r="N115" s="35">
        <f t="shared" si="20"/>
        <v>3.6351806966565263</v>
      </c>
      <c r="O115" s="36">
        <v>1383</v>
      </c>
      <c r="P115" s="36">
        <f t="shared" si="25"/>
        <v>1383</v>
      </c>
      <c r="Q115" s="35">
        <f t="shared" si="21"/>
        <v>46.550508365518247</v>
      </c>
      <c r="R115" s="35">
        <f t="shared" si="26"/>
        <v>1.467351430667645</v>
      </c>
      <c r="S115" s="35">
        <f t="shared" si="22"/>
        <v>0.67318161049194458</v>
      </c>
      <c r="T115" s="41"/>
    </row>
    <row r="116" spans="2:20" ht="18" customHeight="1" x14ac:dyDescent="0.15">
      <c r="B116" s="39"/>
      <c r="C116" s="40" t="s">
        <v>133</v>
      </c>
      <c r="D116" s="32">
        <v>22.134707477999996</v>
      </c>
      <c r="E116" s="36">
        <v>1200</v>
      </c>
      <c r="F116" s="35">
        <f t="shared" si="14"/>
        <v>54.213501632795342</v>
      </c>
      <c r="G116" s="36">
        <v>1074</v>
      </c>
      <c r="H116" s="35">
        <f t="shared" si="15"/>
        <v>48.521083961351827</v>
      </c>
      <c r="I116" s="35">
        <f t="shared" si="16"/>
        <v>-10.5</v>
      </c>
      <c r="J116" s="35">
        <f t="shared" si="17"/>
        <v>-5.6924176714435148</v>
      </c>
      <c r="K116" s="36">
        <v>1031</v>
      </c>
      <c r="L116" s="34">
        <f t="shared" si="18"/>
        <v>46.578433486176664</v>
      </c>
      <c r="M116" s="35">
        <f t="shared" si="19"/>
        <v>-4.0037243947858476</v>
      </c>
      <c r="N116" s="35">
        <f t="shared" si="20"/>
        <v>-1.9426504751751636</v>
      </c>
      <c r="O116" s="36">
        <v>1073</v>
      </c>
      <c r="P116" s="36">
        <f t="shared" si="25"/>
        <v>1073</v>
      </c>
      <c r="Q116" s="35">
        <f t="shared" si="21"/>
        <v>48.4759060433245</v>
      </c>
      <c r="R116" s="35">
        <f t="shared" si="26"/>
        <v>4.0737148399612026</v>
      </c>
      <c r="S116" s="35">
        <f t="shared" si="22"/>
        <v>1.8974725571478359</v>
      </c>
      <c r="T116" s="41"/>
    </row>
    <row r="117" spans="2:20" ht="18" customHeight="1" x14ac:dyDescent="0.15">
      <c r="B117" s="39"/>
      <c r="C117" s="40" t="s">
        <v>134</v>
      </c>
      <c r="D117" s="32">
        <v>15.070250306599998</v>
      </c>
      <c r="E117" s="36">
        <v>1114</v>
      </c>
      <c r="F117" s="35">
        <f t="shared" si="14"/>
        <v>73.92047095011587</v>
      </c>
      <c r="G117" s="36">
        <v>1043</v>
      </c>
      <c r="H117" s="35">
        <f t="shared" si="15"/>
        <v>69.209202155270063</v>
      </c>
      <c r="I117" s="35">
        <f t="shared" si="16"/>
        <v>-6.3734290843806107</v>
      </c>
      <c r="J117" s="35">
        <f t="shared" si="17"/>
        <v>-4.7112687948458074</v>
      </c>
      <c r="K117" s="36">
        <v>977</v>
      </c>
      <c r="L117" s="34">
        <f t="shared" si="18"/>
        <v>64.829712853019032</v>
      </c>
      <c r="M117" s="35">
        <f t="shared" si="19"/>
        <v>-6.3279002876318309</v>
      </c>
      <c r="N117" s="35">
        <f t="shared" si="20"/>
        <v>-4.3794893022510308</v>
      </c>
      <c r="O117" s="36">
        <v>926</v>
      </c>
      <c r="P117" s="36">
        <f t="shared" si="25"/>
        <v>926</v>
      </c>
      <c r="Q117" s="35">
        <f t="shared" si="21"/>
        <v>61.445562028552331</v>
      </c>
      <c r="R117" s="35">
        <f t="shared" si="26"/>
        <v>-5.2200614124872056</v>
      </c>
      <c r="S117" s="35">
        <f t="shared" si="22"/>
        <v>-3.3841508244667011</v>
      </c>
      <c r="T117" s="41"/>
    </row>
    <row r="118" spans="2:20" ht="18" customHeight="1" x14ac:dyDescent="0.15">
      <c r="B118" s="39"/>
      <c r="C118" s="40" t="s">
        <v>135</v>
      </c>
      <c r="D118" s="32">
        <v>13.788187109400001</v>
      </c>
      <c r="E118" s="36">
        <v>724</v>
      </c>
      <c r="F118" s="35">
        <f t="shared" si="14"/>
        <v>52.508715921501967</v>
      </c>
      <c r="G118" s="36">
        <v>726</v>
      </c>
      <c r="H118" s="35">
        <f t="shared" si="15"/>
        <v>52.653767622942581</v>
      </c>
      <c r="I118" s="35">
        <f t="shared" si="16"/>
        <v>0.27624309392265189</v>
      </c>
      <c r="J118" s="35">
        <f t="shared" si="17"/>
        <v>0.14505170144061452</v>
      </c>
      <c r="K118" s="36">
        <v>698</v>
      </c>
      <c r="L118" s="34">
        <f t="shared" si="18"/>
        <v>50.623043802773992</v>
      </c>
      <c r="M118" s="35">
        <f t="shared" si="19"/>
        <v>-3.8567493112947657</v>
      </c>
      <c r="N118" s="35">
        <f t="shared" si="20"/>
        <v>-2.0307238201685891</v>
      </c>
      <c r="O118" s="36">
        <v>675</v>
      </c>
      <c r="P118" s="36">
        <f t="shared" si="25"/>
        <v>675</v>
      </c>
      <c r="Q118" s="35">
        <f t="shared" si="21"/>
        <v>48.954949236206943</v>
      </c>
      <c r="R118" s="35">
        <f t="shared" si="26"/>
        <v>-3.2951289398280799</v>
      </c>
      <c r="S118" s="35">
        <f t="shared" si="22"/>
        <v>-1.6680945665670492</v>
      </c>
      <c r="T118" s="41"/>
    </row>
    <row r="119" spans="2:20" ht="18" customHeight="1" x14ac:dyDescent="0.15">
      <c r="B119" s="39"/>
      <c r="C119" s="40" t="s">
        <v>136</v>
      </c>
      <c r="D119" s="32">
        <v>16.0366835373</v>
      </c>
      <c r="E119" s="36">
        <v>1009</v>
      </c>
      <c r="F119" s="35">
        <f t="shared" si="14"/>
        <v>62.918246010975366</v>
      </c>
      <c r="G119" s="36">
        <v>1025</v>
      </c>
      <c r="H119" s="35">
        <f t="shared" si="15"/>
        <v>63.915958534439788</v>
      </c>
      <c r="I119" s="35">
        <f t="shared" si="16"/>
        <v>1.5857284440039643</v>
      </c>
      <c r="J119" s="35">
        <f t="shared" si="17"/>
        <v>0.99771252346442196</v>
      </c>
      <c r="K119" s="36">
        <v>993</v>
      </c>
      <c r="L119" s="34">
        <f t="shared" si="18"/>
        <v>61.920533487510937</v>
      </c>
      <c r="M119" s="35">
        <f t="shared" si="19"/>
        <v>-3.1219512195121952</v>
      </c>
      <c r="N119" s="35">
        <f t="shared" si="20"/>
        <v>-1.995425046928851</v>
      </c>
      <c r="O119" s="36">
        <v>1109</v>
      </c>
      <c r="P119" s="36">
        <f t="shared" si="25"/>
        <v>1109</v>
      </c>
      <c r="Q119" s="35">
        <f t="shared" si="21"/>
        <v>69.15394928262802</v>
      </c>
      <c r="R119" s="35">
        <f t="shared" si="26"/>
        <v>11.681772406847935</v>
      </c>
      <c r="S119" s="35">
        <f t="shared" si="22"/>
        <v>7.2334157951170823</v>
      </c>
      <c r="T119" s="41"/>
    </row>
    <row r="120" spans="2:20" ht="18" customHeight="1" x14ac:dyDescent="0.15">
      <c r="B120" s="39"/>
      <c r="C120" s="40" t="s">
        <v>137</v>
      </c>
      <c r="D120" s="32">
        <v>22.645279563899997</v>
      </c>
      <c r="E120" s="36">
        <v>1237</v>
      </c>
      <c r="F120" s="35">
        <f t="shared" si="14"/>
        <v>54.625070823676879</v>
      </c>
      <c r="G120" s="36">
        <v>1152</v>
      </c>
      <c r="H120" s="35">
        <f t="shared" si="15"/>
        <v>50.871529174515572</v>
      </c>
      <c r="I120" s="35">
        <f t="shared" si="16"/>
        <v>-6.8714632174616002</v>
      </c>
      <c r="J120" s="35">
        <f t="shared" si="17"/>
        <v>-3.7535416491613063</v>
      </c>
      <c r="K120" s="36">
        <v>1201</v>
      </c>
      <c r="L120" s="34">
        <f t="shared" si="18"/>
        <v>53.035335536973264</v>
      </c>
      <c r="M120" s="35">
        <f t="shared" si="19"/>
        <v>4.2534722222222223</v>
      </c>
      <c r="N120" s="35">
        <f t="shared" si="20"/>
        <v>2.1638063624576915</v>
      </c>
      <c r="O120" s="36">
        <v>1242</v>
      </c>
      <c r="P120" s="36">
        <f t="shared" si="25"/>
        <v>1242</v>
      </c>
      <c r="Q120" s="35">
        <f t="shared" si="21"/>
        <v>54.845867391274602</v>
      </c>
      <c r="R120" s="35">
        <f t="shared" si="26"/>
        <v>3.413821815154038</v>
      </c>
      <c r="S120" s="35">
        <f t="shared" si="22"/>
        <v>1.8105318543013382</v>
      </c>
      <c r="T120" s="41"/>
    </row>
    <row r="121" spans="2:20" ht="18" customHeight="1" x14ac:dyDescent="0.15">
      <c r="B121" s="39"/>
      <c r="C121" s="40" t="s">
        <v>138</v>
      </c>
      <c r="D121" s="32">
        <v>37.723861610100002</v>
      </c>
      <c r="E121" s="36">
        <v>251</v>
      </c>
      <c r="F121" s="35">
        <f t="shared" si="14"/>
        <v>6.6536136356941382</v>
      </c>
      <c r="G121" s="36">
        <v>237</v>
      </c>
      <c r="H121" s="35">
        <f t="shared" si="15"/>
        <v>6.2824957436633895</v>
      </c>
      <c r="I121" s="35">
        <f t="shared" si="16"/>
        <v>-5.5776892430278879</v>
      </c>
      <c r="J121" s="35">
        <f t="shared" si="17"/>
        <v>-0.37111789203074874</v>
      </c>
      <c r="K121" s="36">
        <v>234</v>
      </c>
      <c r="L121" s="34">
        <f t="shared" si="18"/>
        <v>6.2029704810853721</v>
      </c>
      <c r="M121" s="35">
        <f t="shared" si="19"/>
        <v>-1.2658227848101267</v>
      </c>
      <c r="N121" s="35">
        <f t="shared" si="20"/>
        <v>-7.9525262578017397E-2</v>
      </c>
      <c r="O121" s="36">
        <v>226</v>
      </c>
      <c r="P121" s="36">
        <f t="shared" si="25"/>
        <v>226</v>
      </c>
      <c r="Q121" s="35">
        <f t="shared" si="21"/>
        <v>5.9909031142106581</v>
      </c>
      <c r="R121" s="35">
        <f t="shared" si="26"/>
        <v>-3.4188034188034191</v>
      </c>
      <c r="S121" s="35">
        <f t="shared" si="22"/>
        <v>-0.21206736687471395</v>
      </c>
      <c r="T121" s="41"/>
    </row>
    <row r="122" spans="2:20" ht="18" customHeight="1" x14ac:dyDescent="0.15">
      <c r="B122" s="39"/>
      <c r="C122" s="40" t="s">
        <v>139</v>
      </c>
      <c r="D122" s="32">
        <v>12.089307074000001</v>
      </c>
      <c r="E122" s="36">
        <v>713</v>
      </c>
      <c r="F122" s="35">
        <f t="shared" si="14"/>
        <v>58.977739223236476</v>
      </c>
      <c r="G122" s="36">
        <v>669</v>
      </c>
      <c r="H122" s="35">
        <f t="shared" si="15"/>
        <v>55.338159243120899</v>
      </c>
      <c r="I122" s="35">
        <f t="shared" si="16"/>
        <v>-6.1711079943899012</v>
      </c>
      <c r="J122" s="35">
        <f t="shared" si="17"/>
        <v>-3.6395799801155775</v>
      </c>
      <c r="K122" s="36">
        <v>652</v>
      </c>
      <c r="L122" s="34">
        <f t="shared" si="18"/>
        <v>53.931957887167151</v>
      </c>
      <c r="M122" s="35">
        <f t="shared" si="19"/>
        <v>-2.5411061285500747</v>
      </c>
      <c r="N122" s="35">
        <f t="shared" si="20"/>
        <v>-1.4062013559537476</v>
      </c>
      <c r="O122" s="36">
        <v>657</v>
      </c>
      <c r="P122" s="36">
        <f t="shared" si="25"/>
        <v>657</v>
      </c>
      <c r="Q122" s="35">
        <f t="shared" si="21"/>
        <v>54.345546521271196</v>
      </c>
      <c r="R122" s="35">
        <f t="shared" si="26"/>
        <v>0.76687116564417179</v>
      </c>
      <c r="S122" s="35">
        <f t="shared" si="22"/>
        <v>0.41358863410404467</v>
      </c>
      <c r="T122" s="41"/>
    </row>
    <row r="123" spans="2:20" ht="18" customHeight="1" x14ac:dyDescent="0.15">
      <c r="B123" s="39"/>
      <c r="C123" s="40" t="s">
        <v>140</v>
      </c>
      <c r="D123" s="32">
        <v>25.331288523200005</v>
      </c>
      <c r="E123" s="36">
        <v>1414</v>
      </c>
      <c r="F123" s="35">
        <f t="shared" si="14"/>
        <v>55.820295075197969</v>
      </c>
      <c r="G123" s="36">
        <v>1203</v>
      </c>
      <c r="H123" s="35">
        <f t="shared" si="15"/>
        <v>47.490675371614678</v>
      </c>
      <c r="I123" s="35">
        <f t="shared" si="16"/>
        <v>-14.922206506364921</v>
      </c>
      <c r="J123" s="35">
        <f t="shared" si="17"/>
        <v>-8.3296197035832904</v>
      </c>
      <c r="K123" s="36">
        <v>1212</v>
      </c>
      <c r="L123" s="34">
        <f t="shared" si="18"/>
        <v>47.84596720731254</v>
      </c>
      <c r="M123" s="35">
        <f t="shared" si="19"/>
        <v>0.74812967581047385</v>
      </c>
      <c r="N123" s="35">
        <f t="shared" si="20"/>
        <v>0.35529183569786227</v>
      </c>
      <c r="O123" s="36">
        <v>1176</v>
      </c>
      <c r="P123" s="36">
        <f t="shared" si="25"/>
        <v>1176</v>
      </c>
      <c r="Q123" s="35">
        <f t="shared" si="21"/>
        <v>46.424799864521084</v>
      </c>
      <c r="R123" s="35">
        <f t="shared" si="26"/>
        <v>-2.9702970297029703</v>
      </c>
      <c r="S123" s="35">
        <f t="shared" si="22"/>
        <v>-1.4211673427914562</v>
      </c>
      <c r="T123" s="41"/>
    </row>
    <row r="124" spans="2:20" ht="18" customHeight="1" x14ac:dyDescent="0.15">
      <c r="B124" s="39"/>
      <c r="C124" s="40" t="s">
        <v>141</v>
      </c>
      <c r="D124" s="32">
        <v>22.797593432599996</v>
      </c>
      <c r="E124" s="36">
        <v>1535</v>
      </c>
      <c r="F124" s="35">
        <f t="shared" si="14"/>
        <v>67.331668342018418</v>
      </c>
      <c r="G124" s="36">
        <v>1418</v>
      </c>
      <c r="H124" s="35">
        <f t="shared" si="15"/>
        <v>62.199547693147956</v>
      </c>
      <c r="I124" s="35">
        <f t="shared" si="16"/>
        <v>-7.6221498371335503</v>
      </c>
      <c r="J124" s="35">
        <f t="shared" si="17"/>
        <v>-5.1321206488704618</v>
      </c>
      <c r="K124" s="36">
        <v>1396</v>
      </c>
      <c r="L124" s="34">
        <f t="shared" si="18"/>
        <v>61.234533554044106</v>
      </c>
      <c r="M124" s="35">
        <f t="shared" si="19"/>
        <v>-1.5514809590973202</v>
      </c>
      <c r="N124" s="35">
        <f t="shared" si="20"/>
        <v>-0.96501413910385025</v>
      </c>
      <c r="O124" s="36">
        <v>1313</v>
      </c>
      <c r="P124" s="36">
        <f t="shared" si="25"/>
        <v>1313</v>
      </c>
      <c r="Q124" s="35">
        <f t="shared" si="21"/>
        <v>57.593798392879592</v>
      </c>
      <c r="R124" s="35">
        <f t="shared" si="26"/>
        <v>-5.9455587392550147</v>
      </c>
      <c r="S124" s="35">
        <f t="shared" si="22"/>
        <v>-3.640735161164514</v>
      </c>
      <c r="T124" s="41"/>
    </row>
    <row r="125" spans="2:20" ht="18" customHeight="1" x14ac:dyDescent="0.15">
      <c r="B125" s="39"/>
      <c r="C125" s="40" t="s">
        <v>142</v>
      </c>
      <c r="D125" s="32">
        <v>30.225081156899996</v>
      </c>
      <c r="E125" s="36">
        <v>1289</v>
      </c>
      <c r="F125" s="35">
        <f t="shared" si="14"/>
        <v>42.646701039733614</v>
      </c>
      <c r="G125" s="36">
        <v>1249</v>
      </c>
      <c r="H125" s="35">
        <f t="shared" si="15"/>
        <v>41.323296818174775</v>
      </c>
      <c r="I125" s="35">
        <f t="shared" si="16"/>
        <v>-3.1031807602792862</v>
      </c>
      <c r="J125" s="35">
        <f t="shared" si="17"/>
        <v>-1.3234042215588389</v>
      </c>
      <c r="K125" s="36">
        <v>1183</v>
      </c>
      <c r="L125" s="34">
        <f t="shared" si="18"/>
        <v>39.13967985260269</v>
      </c>
      <c r="M125" s="35">
        <f t="shared" si="19"/>
        <v>-5.2842273819055245</v>
      </c>
      <c r="N125" s="35">
        <f t="shared" si="20"/>
        <v>-2.1836169655720852</v>
      </c>
      <c r="O125" s="36">
        <v>1258</v>
      </c>
      <c r="P125" s="36">
        <f t="shared" si="25"/>
        <v>1258</v>
      </c>
      <c r="Q125" s="35">
        <f t="shared" si="21"/>
        <v>41.621062768025517</v>
      </c>
      <c r="R125" s="35">
        <f t="shared" si="26"/>
        <v>6.3398140321217236</v>
      </c>
      <c r="S125" s="35">
        <f t="shared" si="22"/>
        <v>2.4813829154228273</v>
      </c>
      <c r="T125" s="41"/>
    </row>
    <row r="126" spans="2:20" ht="18" customHeight="1" x14ac:dyDescent="0.15">
      <c r="B126" s="39"/>
      <c r="C126" s="40" t="s">
        <v>143</v>
      </c>
      <c r="D126" s="32">
        <v>20.4579134186</v>
      </c>
      <c r="E126" s="36">
        <v>1208</v>
      </c>
      <c r="F126" s="35">
        <f t="shared" si="14"/>
        <v>59.048055160000146</v>
      </c>
      <c r="G126" s="36">
        <v>1165</v>
      </c>
      <c r="H126" s="35">
        <f t="shared" si="15"/>
        <v>56.946179024337887</v>
      </c>
      <c r="I126" s="35">
        <f t="shared" si="16"/>
        <v>-3.5596026490066226</v>
      </c>
      <c r="J126" s="35">
        <f t="shared" si="17"/>
        <v>-2.1018761356622591</v>
      </c>
      <c r="K126" s="36">
        <v>1117</v>
      </c>
      <c r="L126" s="34">
        <f t="shared" si="18"/>
        <v>54.599898686854438</v>
      </c>
      <c r="M126" s="35">
        <f t="shared" si="19"/>
        <v>-4.1201716738197423</v>
      </c>
      <c r="N126" s="35">
        <f t="shared" si="20"/>
        <v>-2.3462803374834493</v>
      </c>
      <c r="O126" s="36">
        <v>1150</v>
      </c>
      <c r="P126" s="36">
        <f t="shared" si="25"/>
        <v>1150</v>
      </c>
      <c r="Q126" s="35">
        <f t="shared" si="21"/>
        <v>56.212966418874309</v>
      </c>
      <c r="R126" s="35">
        <f t="shared" si="26"/>
        <v>2.9543419874664281</v>
      </c>
      <c r="S126" s="35">
        <f t="shared" si="22"/>
        <v>1.6130677320198714</v>
      </c>
      <c r="T126" s="41"/>
    </row>
    <row r="127" spans="2:20" ht="18" customHeight="1" x14ac:dyDescent="0.15">
      <c r="B127" s="39"/>
      <c r="C127" s="40" t="s">
        <v>144</v>
      </c>
      <c r="D127" s="32">
        <v>19.014261742400002</v>
      </c>
      <c r="E127" s="36">
        <v>1157</v>
      </c>
      <c r="F127" s="35">
        <f t="shared" si="14"/>
        <v>60.849062439274178</v>
      </c>
      <c r="G127" s="36">
        <v>1186</v>
      </c>
      <c r="H127" s="35">
        <f t="shared" si="15"/>
        <v>62.374233407933602</v>
      </c>
      <c r="I127" s="35">
        <f t="shared" si="16"/>
        <v>2.5064822817631804</v>
      </c>
      <c r="J127" s="35">
        <f t="shared" si="17"/>
        <v>1.5251709686594239</v>
      </c>
      <c r="K127" s="36">
        <v>1082</v>
      </c>
      <c r="L127" s="34">
        <f t="shared" si="18"/>
        <v>56.904654761706709</v>
      </c>
      <c r="M127" s="35">
        <f t="shared" si="19"/>
        <v>-8.768971332209107</v>
      </c>
      <c r="N127" s="35">
        <f t="shared" si="20"/>
        <v>-5.4695786462268927</v>
      </c>
      <c r="O127" s="36">
        <v>1049</v>
      </c>
      <c r="P127" s="36">
        <f t="shared" si="25"/>
        <v>1049</v>
      </c>
      <c r="Q127" s="35">
        <f t="shared" si="21"/>
        <v>55.169115383577022</v>
      </c>
      <c r="R127" s="35">
        <f t="shared" si="26"/>
        <v>-3.0499075785582255</v>
      </c>
      <c r="S127" s="35">
        <f t="shared" si="22"/>
        <v>-1.7355393781296868</v>
      </c>
      <c r="T127" s="41"/>
    </row>
    <row r="128" spans="2:20" ht="18" customHeight="1" x14ac:dyDescent="0.15">
      <c r="B128" s="39"/>
      <c r="C128" s="40" t="s">
        <v>145</v>
      </c>
      <c r="D128" s="32">
        <v>16.441279701999999</v>
      </c>
      <c r="E128" s="36">
        <v>1093</v>
      </c>
      <c r="F128" s="35">
        <f t="shared" si="14"/>
        <v>66.47901013855035</v>
      </c>
      <c r="G128" s="36">
        <v>1155</v>
      </c>
      <c r="H128" s="35">
        <f t="shared" si="15"/>
        <v>70.25000613909026</v>
      </c>
      <c r="I128" s="35">
        <f t="shared" si="16"/>
        <v>5.6724611161939613</v>
      </c>
      <c r="J128" s="35">
        <f t="shared" si="17"/>
        <v>3.7709960005399097</v>
      </c>
      <c r="K128" s="36">
        <v>1257</v>
      </c>
      <c r="L128" s="34">
        <f t="shared" si="18"/>
        <v>76.453902785139789</v>
      </c>
      <c r="M128" s="35">
        <f t="shared" si="19"/>
        <v>8.8311688311688314</v>
      </c>
      <c r="N128" s="35">
        <f t="shared" si="20"/>
        <v>6.2038966460495288</v>
      </c>
      <c r="O128" s="36">
        <v>1228</v>
      </c>
      <c r="P128" s="36">
        <f t="shared" si="25"/>
        <v>1228</v>
      </c>
      <c r="Q128" s="35">
        <f t="shared" si="21"/>
        <v>74.690049817145308</v>
      </c>
      <c r="R128" s="35">
        <f t="shared" si="26"/>
        <v>-2.3070803500397772</v>
      </c>
      <c r="S128" s="35">
        <f t="shared" si="22"/>
        <v>-1.763852967994481</v>
      </c>
      <c r="T128" s="41"/>
    </row>
    <row r="129" spans="2:21" ht="18" customHeight="1" x14ac:dyDescent="0.15">
      <c r="B129" s="39"/>
      <c r="C129" s="40" t="s">
        <v>146</v>
      </c>
      <c r="D129" s="32">
        <v>14.965468565000002</v>
      </c>
      <c r="E129" s="36">
        <v>1629</v>
      </c>
      <c r="F129" s="35">
        <f t="shared" si="14"/>
        <v>108.85058445879672</v>
      </c>
      <c r="G129" s="36">
        <v>1498</v>
      </c>
      <c r="H129" s="35">
        <f t="shared" si="15"/>
        <v>100.09709976628451</v>
      </c>
      <c r="I129" s="35">
        <f t="shared" si="16"/>
        <v>-8.0417434008594224</v>
      </c>
      <c r="J129" s="35">
        <f t="shared" si="17"/>
        <v>-8.7534846925122025</v>
      </c>
      <c r="K129" s="36">
        <v>1357</v>
      </c>
      <c r="L129" s="34">
        <f t="shared" si="18"/>
        <v>90.675410135412605</v>
      </c>
      <c r="M129" s="35">
        <f t="shared" si="19"/>
        <v>-9.4125500667556743</v>
      </c>
      <c r="N129" s="35">
        <f t="shared" si="20"/>
        <v>-9.42168963087191</v>
      </c>
      <c r="O129" s="36">
        <v>1237</v>
      </c>
      <c r="P129" s="36">
        <f t="shared" si="25"/>
        <v>1237</v>
      </c>
      <c r="Q129" s="35">
        <f t="shared" si="21"/>
        <v>82.656950875096101</v>
      </c>
      <c r="R129" s="35">
        <f t="shared" si="26"/>
        <v>-8.8430361090641121</v>
      </c>
      <c r="S129" s="35">
        <f t="shared" si="22"/>
        <v>-8.0184592603165044</v>
      </c>
      <c r="T129" s="41"/>
    </row>
    <row r="130" spans="2:21" ht="18" customHeight="1" x14ac:dyDescent="0.15">
      <c r="B130" s="39"/>
      <c r="C130" s="40" t="s">
        <v>147</v>
      </c>
      <c r="D130" s="32">
        <v>22.320994496200004</v>
      </c>
      <c r="E130" s="36">
        <v>874</v>
      </c>
      <c r="F130" s="35">
        <f t="shared" si="14"/>
        <v>39.155961449154631</v>
      </c>
      <c r="G130" s="36">
        <v>1028</v>
      </c>
      <c r="H130" s="35">
        <f t="shared" si="15"/>
        <v>46.055295617541141</v>
      </c>
      <c r="I130" s="35">
        <f t="shared" si="16"/>
        <v>17.620137299771166</v>
      </c>
      <c r="J130" s="35">
        <f t="shared" si="17"/>
        <v>6.8993341683865097</v>
      </c>
      <c r="K130" s="36">
        <v>1043</v>
      </c>
      <c r="L130" s="34">
        <f t="shared" si="18"/>
        <v>46.727308685890478</v>
      </c>
      <c r="M130" s="35">
        <f t="shared" si="19"/>
        <v>1.4591439688715953</v>
      </c>
      <c r="N130" s="35">
        <f t="shared" si="20"/>
        <v>0.67201306834933661</v>
      </c>
      <c r="O130" s="36">
        <v>1065</v>
      </c>
      <c r="P130" s="36">
        <f t="shared" si="25"/>
        <v>1065</v>
      </c>
      <c r="Q130" s="35">
        <f t="shared" si="21"/>
        <v>47.712927852802835</v>
      </c>
      <c r="R130" s="35">
        <f t="shared" si="26"/>
        <v>2.109300095877277</v>
      </c>
      <c r="S130" s="35">
        <f t="shared" si="22"/>
        <v>0.98561916691235751</v>
      </c>
      <c r="T130" s="41"/>
    </row>
    <row r="131" spans="2:21" ht="18" customHeight="1" x14ac:dyDescent="0.15">
      <c r="B131" s="39"/>
      <c r="C131" s="40" t="s">
        <v>148</v>
      </c>
      <c r="D131" s="32">
        <v>26.180594471699997</v>
      </c>
      <c r="E131" s="36">
        <v>1907</v>
      </c>
      <c r="F131" s="35">
        <f t="shared" si="14"/>
        <v>72.840210028896706</v>
      </c>
      <c r="G131" s="36">
        <v>2043</v>
      </c>
      <c r="H131" s="35">
        <f t="shared" si="15"/>
        <v>78.034897267454639</v>
      </c>
      <c r="I131" s="35">
        <f t="shared" si="16"/>
        <v>7.1316203460933396</v>
      </c>
      <c r="J131" s="35">
        <f t="shared" si="17"/>
        <v>5.1946872385579326</v>
      </c>
      <c r="K131" s="36">
        <v>2055</v>
      </c>
      <c r="L131" s="34">
        <f t="shared" si="18"/>
        <v>78.493252023797979</v>
      </c>
      <c r="M131" s="35">
        <f t="shared" si="19"/>
        <v>0.58737151248164465</v>
      </c>
      <c r="N131" s="35">
        <f t="shared" si="20"/>
        <v>0.45835475634333989</v>
      </c>
      <c r="O131" s="36">
        <v>2080</v>
      </c>
      <c r="P131" s="36">
        <f t="shared" si="25"/>
        <v>2080</v>
      </c>
      <c r="Q131" s="35">
        <f t="shared" si="21"/>
        <v>79.448157766179946</v>
      </c>
      <c r="R131" s="35">
        <f t="shared" si="26"/>
        <v>1.2165450121654502</v>
      </c>
      <c r="S131" s="35">
        <f t="shared" si="22"/>
        <v>0.95490574238196757</v>
      </c>
      <c r="T131" s="41"/>
    </row>
    <row r="132" spans="2:21" ht="18" customHeight="1" x14ac:dyDescent="0.15">
      <c r="B132" s="39"/>
      <c r="C132" s="40" t="s">
        <v>149</v>
      </c>
      <c r="D132" s="32">
        <v>32.060135907899998</v>
      </c>
      <c r="E132" s="36">
        <v>987</v>
      </c>
      <c r="F132" s="35">
        <f t="shared" si="14"/>
        <v>30.785895694122477</v>
      </c>
      <c r="G132" s="36">
        <v>883</v>
      </c>
      <c r="H132" s="35">
        <f t="shared" si="15"/>
        <v>27.541991791195692</v>
      </c>
      <c r="I132" s="35">
        <f t="shared" si="16"/>
        <v>-10.536980749746707</v>
      </c>
      <c r="J132" s="35">
        <f t="shared" si="17"/>
        <v>-3.2439039029267853</v>
      </c>
      <c r="K132" s="36">
        <v>895</v>
      </c>
      <c r="L132" s="34">
        <f t="shared" si="18"/>
        <v>27.916288395379553</v>
      </c>
      <c r="M132" s="35">
        <f t="shared" si="19"/>
        <v>1.3590033975084939</v>
      </c>
      <c r="N132" s="35">
        <f t="shared" si="20"/>
        <v>0.37429660418386135</v>
      </c>
      <c r="O132" s="36">
        <v>992</v>
      </c>
      <c r="P132" s="36">
        <f t="shared" si="25"/>
        <v>992</v>
      </c>
      <c r="Q132" s="35">
        <f t="shared" si="21"/>
        <v>30.941852612532418</v>
      </c>
      <c r="R132" s="35">
        <f t="shared" si="26"/>
        <v>10.837988826815643</v>
      </c>
      <c r="S132" s="35">
        <f t="shared" si="22"/>
        <v>3.0255642171528656</v>
      </c>
      <c r="T132" s="41"/>
    </row>
    <row r="133" spans="2:21" ht="18" customHeight="1" x14ac:dyDescent="0.15">
      <c r="B133" s="39"/>
      <c r="C133" s="40" t="s">
        <v>150</v>
      </c>
      <c r="D133" s="32">
        <v>15.2355648554</v>
      </c>
      <c r="E133" s="36">
        <v>865</v>
      </c>
      <c r="F133" s="35">
        <f t="shared" si="14"/>
        <v>56.775052858864939</v>
      </c>
      <c r="G133" s="36">
        <v>822</v>
      </c>
      <c r="H133" s="35">
        <f t="shared" si="15"/>
        <v>53.952709190736392</v>
      </c>
      <c r="I133" s="35">
        <f t="shared" si="16"/>
        <v>-4.9710982658959537</v>
      </c>
      <c r="J133" s="35">
        <f t="shared" si="17"/>
        <v>-2.8223436681285463</v>
      </c>
      <c r="K133" s="36">
        <v>999</v>
      </c>
      <c r="L133" s="34">
        <f t="shared" si="18"/>
        <v>65.570263359544597</v>
      </c>
      <c r="M133" s="35">
        <f t="shared" si="19"/>
        <v>21.532846715328464</v>
      </c>
      <c r="N133" s="35">
        <f t="shared" si="20"/>
        <v>11.617554168808205</v>
      </c>
      <c r="O133" s="36">
        <v>1047</v>
      </c>
      <c r="P133" s="36">
        <f t="shared" si="25"/>
        <v>1047</v>
      </c>
      <c r="Q133" s="35">
        <f t="shared" si="21"/>
        <v>68.720786523967163</v>
      </c>
      <c r="R133" s="35">
        <f t="shared" si="26"/>
        <v>4.8048048048048049</v>
      </c>
      <c r="S133" s="35">
        <f t="shared" si="22"/>
        <v>3.150523164422566</v>
      </c>
      <c r="T133" s="41"/>
    </row>
    <row r="134" spans="2:21" ht="18" customHeight="1" x14ac:dyDescent="0.15">
      <c r="B134" s="39"/>
      <c r="C134" s="40" t="s">
        <v>151</v>
      </c>
      <c r="D134" s="32">
        <v>48.939417720599998</v>
      </c>
      <c r="E134" s="36">
        <v>0</v>
      </c>
      <c r="F134" s="35">
        <f t="shared" ref="F134:F197" si="27">E134/D134</f>
        <v>0</v>
      </c>
      <c r="G134" s="36">
        <v>0</v>
      </c>
      <c r="H134" s="35">
        <f t="shared" ref="H134:H160" si="28">G134/D134</f>
        <v>0</v>
      </c>
      <c r="I134" s="35" t="s">
        <v>52</v>
      </c>
      <c r="J134" s="35">
        <f t="shared" ref="J134:J160" si="29">H134-F134</f>
        <v>0</v>
      </c>
      <c r="K134" s="36">
        <v>0</v>
      </c>
      <c r="L134" s="34">
        <f t="shared" ref="L134:L160" si="30">K134/D134</f>
        <v>0</v>
      </c>
      <c r="M134" s="35" t="s">
        <v>52</v>
      </c>
      <c r="N134" s="35">
        <f t="shared" ref="N134:N160" si="31">L134-H134</f>
        <v>0</v>
      </c>
      <c r="O134" s="36">
        <v>0</v>
      </c>
      <c r="P134" s="36">
        <f t="shared" si="25"/>
        <v>0</v>
      </c>
      <c r="Q134" s="35">
        <f t="shared" ref="Q134:Q197" si="32">P134/D134</f>
        <v>0</v>
      </c>
      <c r="R134" s="35" t="s">
        <v>52</v>
      </c>
      <c r="S134" s="35">
        <f t="shared" ref="S134:S197" si="33">Q134-L134</f>
        <v>0</v>
      </c>
      <c r="T134" s="41"/>
    </row>
    <row r="135" spans="2:21" ht="18" customHeight="1" x14ac:dyDescent="0.15">
      <c r="B135" s="39"/>
      <c r="C135" s="40" t="s">
        <v>152</v>
      </c>
      <c r="D135" s="32">
        <v>76.132263164199998</v>
      </c>
      <c r="E135" s="36">
        <v>1497</v>
      </c>
      <c r="F135" s="35">
        <f t="shared" si="27"/>
        <v>19.663148549404227</v>
      </c>
      <c r="G135" s="36">
        <v>1835</v>
      </c>
      <c r="H135" s="35">
        <f t="shared" si="28"/>
        <v>24.102790640051271</v>
      </c>
      <c r="I135" s="35">
        <f>(G135-E135)/E135*100</f>
        <v>22.578490313961254</v>
      </c>
      <c r="J135" s="35">
        <f t="shared" si="29"/>
        <v>4.4396420906470446</v>
      </c>
      <c r="K135" s="36">
        <v>1497</v>
      </c>
      <c r="L135" s="34">
        <f t="shared" si="30"/>
        <v>19.663148549404227</v>
      </c>
      <c r="M135" s="35">
        <f>(K135-G135)/G135*100</f>
        <v>-18.419618528610354</v>
      </c>
      <c r="N135" s="35">
        <f t="shared" si="31"/>
        <v>-4.4396420906470446</v>
      </c>
      <c r="O135" s="36">
        <v>2633</v>
      </c>
      <c r="P135" s="36">
        <f t="shared" si="25"/>
        <v>2633</v>
      </c>
      <c r="Q135" s="35">
        <f t="shared" si="32"/>
        <v>34.584549185425068</v>
      </c>
      <c r="R135" s="35">
        <f>(P135-K135)/K135*100</f>
        <v>75.885103540414164</v>
      </c>
      <c r="S135" s="35">
        <f t="shared" si="33"/>
        <v>14.921400636020842</v>
      </c>
      <c r="T135" s="41"/>
    </row>
    <row r="136" spans="2:21" ht="18" customHeight="1" x14ac:dyDescent="0.15">
      <c r="B136" s="39"/>
      <c r="C136" s="40" t="s">
        <v>153</v>
      </c>
      <c r="D136" s="32">
        <v>23.153463126600002</v>
      </c>
      <c r="E136" s="36">
        <v>85</v>
      </c>
      <c r="F136" s="35">
        <f t="shared" si="27"/>
        <v>3.671157076383412</v>
      </c>
      <c r="G136" s="36">
        <v>403</v>
      </c>
      <c r="H136" s="35">
        <f t="shared" si="28"/>
        <v>17.40560355038253</v>
      </c>
      <c r="I136" s="35">
        <f>(G136-E136)/E136*100</f>
        <v>374.11764705882354</v>
      </c>
      <c r="J136" s="35">
        <f t="shared" si="29"/>
        <v>13.734446473999117</v>
      </c>
      <c r="K136" s="36">
        <v>0</v>
      </c>
      <c r="L136" s="34">
        <f t="shared" si="30"/>
        <v>0</v>
      </c>
      <c r="M136" s="35">
        <f>(K136-G136)/G136*100</f>
        <v>-100</v>
      </c>
      <c r="N136" s="35">
        <f t="shared" si="31"/>
        <v>-17.40560355038253</v>
      </c>
      <c r="O136" s="36">
        <v>357</v>
      </c>
      <c r="P136" s="36">
        <f t="shared" si="25"/>
        <v>357</v>
      </c>
      <c r="Q136" s="35">
        <f t="shared" si="32"/>
        <v>15.418859720810332</v>
      </c>
      <c r="R136" s="35" t="s">
        <v>65</v>
      </c>
      <c r="S136" s="35">
        <f t="shared" si="33"/>
        <v>15.418859720810332</v>
      </c>
      <c r="T136" s="41"/>
    </row>
    <row r="137" spans="2:21" ht="18" customHeight="1" x14ac:dyDescent="0.15">
      <c r="B137" s="39"/>
      <c r="C137" s="40" t="s">
        <v>154</v>
      </c>
      <c r="D137" s="32">
        <v>78.770150252200011</v>
      </c>
      <c r="E137" s="36">
        <v>1830</v>
      </c>
      <c r="F137" s="35">
        <f t="shared" si="27"/>
        <v>23.232150683232817</v>
      </c>
      <c r="G137" s="36">
        <v>1899</v>
      </c>
      <c r="H137" s="35">
        <f t="shared" si="28"/>
        <v>24.108117020469461</v>
      </c>
      <c r="I137" s="35">
        <f>(G137-E137)/E137*100</f>
        <v>3.7704918032786887</v>
      </c>
      <c r="J137" s="35">
        <f t="shared" si="29"/>
        <v>0.87596633723664397</v>
      </c>
      <c r="K137" s="36">
        <v>2141</v>
      </c>
      <c r="L137" s="34">
        <f t="shared" si="30"/>
        <v>27.180346782951617</v>
      </c>
      <c r="M137" s="35">
        <f>(K137-G137)/G137*100</f>
        <v>12.743549236440233</v>
      </c>
      <c r="N137" s="35">
        <f t="shared" si="31"/>
        <v>3.0722297624821557</v>
      </c>
      <c r="O137" s="36">
        <v>1844</v>
      </c>
      <c r="P137" s="36">
        <f t="shared" si="25"/>
        <v>1844</v>
      </c>
      <c r="Q137" s="35">
        <f t="shared" si="32"/>
        <v>23.409882983541699</v>
      </c>
      <c r="R137" s="35">
        <f t="shared" ref="R137:R139" si="34">(P137-K137)/K137*100</f>
        <v>-13.872022419430172</v>
      </c>
      <c r="S137" s="35">
        <f t="shared" si="33"/>
        <v>-3.7704637994099173</v>
      </c>
      <c r="T137" s="41"/>
    </row>
    <row r="138" spans="2:21" ht="18" customHeight="1" x14ac:dyDescent="0.15">
      <c r="B138" s="39"/>
      <c r="C138" s="40" t="s">
        <v>155</v>
      </c>
      <c r="D138" s="32">
        <v>192.13167674499996</v>
      </c>
      <c r="E138" s="36">
        <v>5554</v>
      </c>
      <c r="F138" s="35">
        <f t="shared" si="27"/>
        <v>28.907258262110272</v>
      </c>
      <c r="G138" s="36">
        <v>6154</v>
      </c>
      <c r="H138" s="35">
        <f t="shared" si="28"/>
        <v>32.030116554740118</v>
      </c>
      <c r="I138" s="35">
        <f>(G138-E138)/E138*100</f>
        <v>10.803024846957147</v>
      </c>
      <c r="J138" s="35">
        <f t="shared" si="29"/>
        <v>3.1228582926298465</v>
      </c>
      <c r="K138" s="36">
        <v>6271</v>
      </c>
      <c r="L138" s="34">
        <f t="shared" si="30"/>
        <v>32.63907392180294</v>
      </c>
      <c r="M138" s="35">
        <f>(K138-G138)/G138*100</f>
        <v>1.9012024699382517</v>
      </c>
      <c r="N138" s="35">
        <f t="shared" si="31"/>
        <v>0.60895736706282122</v>
      </c>
      <c r="O138" s="36">
        <v>6437</v>
      </c>
      <c r="P138" s="36">
        <f t="shared" si="25"/>
        <v>6437</v>
      </c>
      <c r="Q138" s="35">
        <f t="shared" si="32"/>
        <v>33.503064716097192</v>
      </c>
      <c r="R138" s="35">
        <f t="shared" si="34"/>
        <v>2.6471057247647902</v>
      </c>
      <c r="S138" s="35">
        <f t="shared" si="33"/>
        <v>0.86399079429425285</v>
      </c>
      <c r="T138" s="41"/>
    </row>
    <row r="139" spans="2:21" ht="18" customHeight="1" x14ac:dyDescent="0.15">
      <c r="B139" s="39"/>
      <c r="C139" s="40" t="s">
        <v>156</v>
      </c>
      <c r="D139" s="32">
        <v>48.646900123999998</v>
      </c>
      <c r="E139" s="36">
        <v>1447</v>
      </c>
      <c r="F139" s="35">
        <f t="shared" si="27"/>
        <v>29.744957979061876</v>
      </c>
      <c r="G139" s="36">
        <v>1460</v>
      </c>
      <c r="H139" s="35">
        <f t="shared" si="28"/>
        <v>30.012189806102516</v>
      </c>
      <c r="I139" s="35">
        <f>(G139-E139)/E139*100</f>
        <v>0.89841050449205251</v>
      </c>
      <c r="J139" s="35">
        <f t="shared" si="29"/>
        <v>0.2672318270406393</v>
      </c>
      <c r="K139" s="36">
        <v>1355</v>
      </c>
      <c r="L139" s="34">
        <f t="shared" si="30"/>
        <v>27.853778895389663</v>
      </c>
      <c r="M139" s="35">
        <f>(K139-G139)/G139*100</f>
        <v>-7.1917808219178081</v>
      </c>
      <c r="N139" s="35">
        <f t="shared" si="31"/>
        <v>-2.1584109107128526</v>
      </c>
      <c r="O139" s="36">
        <v>1373</v>
      </c>
      <c r="P139" s="36">
        <f t="shared" si="25"/>
        <v>1373</v>
      </c>
      <c r="Q139" s="35">
        <f t="shared" si="32"/>
        <v>28.223792194369011</v>
      </c>
      <c r="R139" s="35">
        <f t="shared" si="34"/>
        <v>1.3284132841328413</v>
      </c>
      <c r="S139" s="35">
        <f t="shared" si="33"/>
        <v>0.37001329897934809</v>
      </c>
      <c r="T139" s="41"/>
    </row>
    <row r="140" spans="2:21" ht="18" customHeight="1" x14ac:dyDescent="0.15">
      <c r="B140" s="39"/>
      <c r="C140" s="40" t="s">
        <v>157</v>
      </c>
      <c r="D140" s="32">
        <v>9.99702069712</v>
      </c>
      <c r="E140" s="36">
        <v>0</v>
      </c>
      <c r="F140" s="35">
        <f t="shared" si="27"/>
        <v>0</v>
      </c>
      <c r="G140" s="36">
        <v>0</v>
      </c>
      <c r="H140" s="35">
        <f t="shared" si="28"/>
        <v>0</v>
      </c>
      <c r="I140" s="35" t="s">
        <v>65</v>
      </c>
      <c r="J140" s="35">
        <f t="shared" si="29"/>
        <v>0</v>
      </c>
      <c r="K140" s="36">
        <v>0</v>
      </c>
      <c r="L140" s="34">
        <f t="shared" si="30"/>
        <v>0</v>
      </c>
      <c r="M140" s="35" t="s">
        <v>65</v>
      </c>
      <c r="N140" s="35">
        <f t="shared" si="31"/>
        <v>0</v>
      </c>
      <c r="O140" s="36">
        <v>0</v>
      </c>
      <c r="P140" s="36">
        <f t="shared" si="25"/>
        <v>0</v>
      </c>
      <c r="Q140" s="35">
        <f t="shared" si="32"/>
        <v>0</v>
      </c>
      <c r="R140" s="35" t="s">
        <v>65</v>
      </c>
      <c r="S140" s="35">
        <f t="shared" si="33"/>
        <v>0</v>
      </c>
      <c r="T140" s="41"/>
    </row>
    <row r="141" spans="2:21" ht="18" customHeight="1" x14ac:dyDescent="0.15">
      <c r="B141" s="39"/>
      <c r="C141" s="40" t="s">
        <v>158</v>
      </c>
      <c r="D141" s="32">
        <v>0.92781246066900003</v>
      </c>
      <c r="E141" s="36">
        <v>0</v>
      </c>
      <c r="F141" s="35">
        <f t="shared" si="27"/>
        <v>0</v>
      </c>
      <c r="G141" s="36">
        <v>0</v>
      </c>
      <c r="H141" s="35">
        <f t="shared" si="28"/>
        <v>0</v>
      </c>
      <c r="I141" s="35" t="s">
        <v>65</v>
      </c>
      <c r="J141" s="35">
        <f t="shared" si="29"/>
        <v>0</v>
      </c>
      <c r="K141" s="36">
        <v>0</v>
      </c>
      <c r="L141" s="34">
        <f t="shared" si="30"/>
        <v>0</v>
      </c>
      <c r="M141" s="35" t="s">
        <v>65</v>
      </c>
      <c r="N141" s="35">
        <f t="shared" si="31"/>
        <v>0</v>
      </c>
      <c r="O141" s="36">
        <v>0</v>
      </c>
      <c r="P141" s="36">
        <v>0</v>
      </c>
      <c r="Q141" s="35">
        <f t="shared" si="32"/>
        <v>0</v>
      </c>
      <c r="R141" s="35" t="s">
        <v>65</v>
      </c>
      <c r="S141" s="35">
        <f t="shared" si="33"/>
        <v>0</v>
      </c>
      <c r="T141" s="41"/>
      <c r="U141" s="6" t="s">
        <v>159</v>
      </c>
    </row>
    <row r="142" spans="2:21" ht="18" customHeight="1" x14ac:dyDescent="0.15">
      <c r="B142" s="39"/>
      <c r="C142" s="40" t="s">
        <v>160</v>
      </c>
      <c r="D142" s="32">
        <v>3.3921152816800002</v>
      </c>
      <c r="E142" s="36">
        <v>0</v>
      </c>
      <c r="F142" s="35">
        <f t="shared" si="27"/>
        <v>0</v>
      </c>
      <c r="G142" s="36">
        <v>0</v>
      </c>
      <c r="H142" s="35">
        <f t="shared" si="28"/>
        <v>0</v>
      </c>
      <c r="I142" s="35" t="s">
        <v>65</v>
      </c>
      <c r="J142" s="35">
        <f t="shared" si="29"/>
        <v>0</v>
      </c>
      <c r="K142" s="36">
        <v>332</v>
      </c>
      <c r="L142" s="34">
        <f t="shared" si="30"/>
        <v>97.874032110008841</v>
      </c>
      <c r="M142" s="35" t="s">
        <v>65</v>
      </c>
      <c r="N142" s="35">
        <f t="shared" si="31"/>
        <v>97.874032110008841</v>
      </c>
      <c r="O142" s="36">
        <v>352</v>
      </c>
      <c r="P142" s="36">
        <f t="shared" ref="P142:P205" si="35">O142</f>
        <v>352</v>
      </c>
      <c r="Q142" s="35">
        <f t="shared" si="32"/>
        <v>103.77005814073226</v>
      </c>
      <c r="R142" s="35">
        <f t="shared" ref="R142:R148" si="36">(P142-K142)/K142*100</f>
        <v>6.024096385542169</v>
      </c>
      <c r="S142" s="35">
        <f t="shared" si="33"/>
        <v>5.8960260307234194</v>
      </c>
      <c r="T142" s="41"/>
    </row>
    <row r="143" spans="2:21" ht="18" customHeight="1" x14ac:dyDescent="0.15">
      <c r="B143" s="39"/>
      <c r="C143" s="40" t="s">
        <v>161</v>
      </c>
      <c r="D143" s="32">
        <v>4.2892855560100003</v>
      </c>
      <c r="E143" s="36">
        <v>0</v>
      </c>
      <c r="F143" s="35">
        <f t="shared" si="27"/>
        <v>0</v>
      </c>
      <c r="G143" s="36">
        <v>0</v>
      </c>
      <c r="H143" s="35">
        <f t="shared" si="28"/>
        <v>0</v>
      </c>
      <c r="I143" s="35" t="s">
        <v>52</v>
      </c>
      <c r="J143" s="35">
        <f t="shared" si="29"/>
        <v>0</v>
      </c>
      <c r="K143" s="36">
        <v>271</v>
      </c>
      <c r="L143" s="34">
        <f t="shared" si="30"/>
        <v>63.180685095746085</v>
      </c>
      <c r="M143" s="35" t="s">
        <v>52</v>
      </c>
      <c r="N143" s="35">
        <f t="shared" si="31"/>
        <v>63.180685095746085</v>
      </c>
      <c r="O143" s="36">
        <v>287</v>
      </c>
      <c r="P143" s="36">
        <f t="shared" si="35"/>
        <v>287</v>
      </c>
      <c r="Q143" s="35">
        <f t="shared" si="32"/>
        <v>66.910910046048443</v>
      </c>
      <c r="R143" s="35">
        <f t="shared" si="36"/>
        <v>5.9040590405904059</v>
      </c>
      <c r="S143" s="35">
        <f t="shared" si="33"/>
        <v>3.7302249503023575</v>
      </c>
      <c r="T143" s="41"/>
    </row>
    <row r="144" spans="2:21" ht="18" customHeight="1" x14ac:dyDescent="0.15">
      <c r="B144" s="39"/>
      <c r="C144" s="40" t="s">
        <v>162</v>
      </c>
      <c r="D144" s="32">
        <v>3.6733497116300002</v>
      </c>
      <c r="E144" s="36">
        <v>0</v>
      </c>
      <c r="F144" s="35">
        <f t="shared" si="27"/>
        <v>0</v>
      </c>
      <c r="G144" s="36">
        <v>0</v>
      </c>
      <c r="H144" s="35">
        <f t="shared" si="28"/>
        <v>0</v>
      </c>
      <c r="I144" s="35" t="s">
        <v>52</v>
      </c>
      <c r="J144" s="35">
        <f t="shared" si="29"/>
        <v>0</v>
      </c>
      <c r="K144" s="36">
        <v>322</v>
      </c>
      <c r="L144" s="34">
        <f t="shared" si="30"/>
        <v>87.658411335172545</v>
      </c>
      <c r="M144" s="35" t="s">
        <v>52</v>
      </c>
      <c r="N144" s="35">
        <f t="shared" si="31"/>
        <v>87.658411335172545</v>
      </c>
      <c r="O144" s="36">
        <v>314</v>
      </c>
      <c r="P144" s="36">
        <f t="shared" si="35"/>
        <v>314</v>
      </c>
      <c r="Q144" s="35">
        <f t="shared" si="32"/>
        <v>85.480562606348386</v>
      </c>
      <c r="R144" s="35">
        <f t="shared" si="36"/>
        <v>-2.4844720496894408</v>
      </c>
      <c r="S144" s="35">
        <f t="shared" si="33"/>
        <v>-2.1778487288241593</v>
      </c>
      <c r="T144" s="41"/>
    </row>
    <row r="145" spans="2:20" ht="18" customHeight="1" x14ac:dyDescent="0.15">
      <c r="B145" s="39"/>
      <c r="C145" s="40" t="s">
        <v>163</v>
      </c>
      <c r="D145" s="32">
        <v>1.1580781570500001</v>
      </c>
      <c r="E145" s="36">
        <v>0</v>
      </c>
      <c r="F145" s="35">
        <f t="shared" si="27"/>
        <v>0</v>
      </c>
      <c r="G145" s="36">
        <v>0</v>
      </c>
      <c r="H145" s="35">
        <f t="shared" si="28"/>
        <v>0</v>
      </c>
      <c r="I145" s="35" t="s">
        <v>52</v>
      </c>
      <c r="J145" s="35">
        <f t="shared" si="29"/>
        <v>0</v>
      </c>
      <c r="K145" s="36">
        <v>33</v>
      </c>
      <c r="L145" s="34">
        <f t="shared" si="30"/>
        <v>28.495486076744321</v>
      </c>
      <c r="M145" s="35" t="s">
        <v>52</v>
      </c>
      <c r="N145" s="35">
        <f t="shared" si="31"/>
        <v>28.495486076744321</v>
      </c>
      <c r="O145" s="36">
        <v>33</v>
      </c>
      <c r="P145" s="36">
        <f t="shared" si="35"/>
        <v>33</v>
      </c>
      <c r="Q145" s="35">
        <f t="shared" si="32"/>
        <v>28.495486076744321</v>
      </c>
      <c r="R145" s="35">
        <f t="shared" si="36"/>
        <v>0</v>
      </c>
      <c r="S145" s="35">
        <f t="shared" si="33"/>
        <v>0</v>
      </c>
      <c r="T145" s="41"/>
    </row>
    <row r="146" spans="2:20" ht="18" customHeight="1" x14ac:dyDescent="0.15">
      <c r="B146" s="39"/>
      <c r="C146" s="40" t="s">
        <v>164</v>
      </c>
      <c r="D146" s="32">
        <v>5.2199630035299993</v>
      </c>
      <c r="E146" s="36">
        <v>0</v>
      </c>
      <c r="F146" s="35">
        <f t="shared" si="27"/>
        <v>0</v>
      </c>
      <c r="G146" s="36">
        <v>0</v>
      </c>
      <c r="H146" s="35">
        <f t="shared" si="28"/>
        <v>0</v>
      </c>
      <c r="I146" s="35" t="s">
        <v>65</v>
      </c>
      <c r="J146" s="35">
        <f t="shared" si="29"/>
        <v>0</v>
      </c>
      <c r="K146" s="36">
        <v>320</v>
      </c>
      <c r="L146" s="34">
        <f t="shared" si="30"/>
        <v>61.303116474886899</v>
      </c>
      <c r="M146" s="35" t="s">
        <v>52</v>
      </c>
      <c r="N146" s="35">
        <f t="shared" si="31"/>
        <v>61.303116474886899</v>
      </c>
      <c r="O146" s="36">
        <v>314</v>
      </c>
      <c r="P146" s="36">
        <f t="shared" si="35"/>
        <v>314</v>
      </c>
      <c r="Q146" s="35">
        <f t="shared" si="32"/>
        <v>60.15368304098277</v>
      </c>
      <c r="R146" s="35">
        <f t="shared" si="36"/>
        <v>-1.875</v>
      </c>
      <c r="S146" s="35">
        <f t="shared" si="33"/>
        <v>-1.1494334339041288</v>
      </c>
      <c r="T146" s="41"/>
    </row>
    <row r="147" spans="2:20" ht="18" customHeight="1" x14ac:dyDescent="0.15">
      <c r="B147" s="39"/>
      <c r="C147" s="40" t="s">
        <v>165</v>
      </c>
      <c r="D147" s="32">
        <v>6.1332505569499993</v>
      </c>
      <c r="E147" s="36">
        <v>0</v>
      </c>
      <c r="F147" s="35">
        <f t="shared" si="27"/>
        <v>0</v>
      </c>
      <c r="G147" s="36">
        <v>0</v>
      </c>
      <c r="H147" s="35">
        <f t="shared" si="28"/>
        <v>0</v>
      </c>
      <c r="I147" s="35" t="s">
        <v>52</v>
      </c>
      <c r="J147" s="35">
        <f t="shared" si="29"/>
        <v>0</v>
      </c>
      <c r="K147" s="36">
        <v>336</v>
      </c>
      <c r="L147" s="34">
        <f t="shared" si="30"/>
        <v>54.783348059905322</v>
      </c>
      <c r="M147" s="35" t="s">
        <v>52</v>
      </c>
      <c r="N147" s="35">
        <f t="shared" si="31"/>
        <v>54.783348059905322</v>
      </c>
      <c r="O147" s="36">
        <v>373</v>
      </c>
      <c r="P147" s="36">
        <f t="shared" si="35"/>
        <v>373</v>
      </c>
      <c r="Q147" s="35">
        <f t="shared" si="32"/>
        <v>60.816038173644898</v>
      </c>
      <c r="R147" s="35">
        <f t="shared" si="36"/>
        <v>11.011904761904761</v>
      </c>
      <c r="S147" s="35">
        <f t="shared" si="33"/>
        <v>6.0326901137395765</v>
      </c>
      <c r="T147" s="41"/>
    </row>
    <row r="148" spans="2:20" ht="18" customHeight="1" x14ac:dyDescent="0.15">
      <c r="B148" s="39"/>
      <c r="C148" s="40" t="s">
        <v>166</v>
      </c>
      <c r="D148" s="32">
        <v>5.11114585266</v>
      </c>
      <c r="E148" s="36">
        <v>0</v>
      </c>
      <c r="F148" s="35">
        <f t="shared" si="27"/>
        <v>0</v>
      </c>
      <c r="G148" s="36">
        <v>0</v>
      </c>
      <c r="H148" s="35">
        <f t="shared" si="28"/>
        <v>0</v>
      </c>
      <c r="I148" s="35" t="s">
        <v>52</v>
      </c>
      <c r="J148" s="35">
        <f t="shared" si="29"/>
        <v>0</v>
      </c>
      <c r="K148" s="36">
        <v>430</v>
      </c>
      <c r="L148" s="34">
        <f t="shared" si="30"/>
        <v>84.129862930093168</v>
      </c>
      <c r="M148" s="35" t="s">
        <v>52</v>
      </c>
      <c r="N148" s="35">
        <f t="shared" si="31"/>
        <v>84.129862930093168</v>
      </c>
      <c r="O148" s="36">
        <v>435</v>
      </c>
      <c r="P148" s="36">
        <f t="shared" si="35"/>
        <v>435</v>
      </c>
      <c r="Q148" s="35">
        <f t="shared" si="32"/>
        <v>85.108117150210532</v>
      </c>
      <c r="R148" s="35">
        <f t="shared" si="36"/>
        <v>1.1627906976744187</v>
      </c>
      <c r="S148" s="35">
        <f t="shared" si="33"/>
        <v>0.97825422011736407</v>
      </c>
      <c r="T148" s="41"/>
    </row>
    <row r="149" spans="2:20" ht="18" customHeight="1" x14ac:dyDescent="0.15">
      <c r="B149" s="39"/>
      <c r="C149" s="40" t="s">
        <v>167</v>
      </c>
      <c r="D149" s="32">
        <v>5.6785685668899992</v>
      </c>
      <c r="E149" s="36">
        <v>0</v>
      </c>
      <c r="F149" s="35">
        <f t="shared" si="27"/>
        <v>0</v>
      </c>
      <c r="G149" s="36">
        <v>0</v>
      </c>
      <c r="H149" s="35">
        <f t="shared" si="28"/>
        <v>0</v>
      </c>
      <c r="I149" s="35" t="s">
        <v>65</v>
      </c>
      <c r="J149" s="35">
        <f t="shared" si="29"/>
        <v>0</v>
      </c>
      <c r="K149" s="36">
        <v>0</v>
      </c>
      <c r="L149" s="34">
        <f t="shared" si="30"/>
        <v>0</v>
      </c>
      <c r="M149" s="35" t="s">
        <v>52</v>
      </c>
      <c r="N149" s="35">
        <f t="shared" si="31"/>
        <v>0</v>
      </c>
      <c r="O149" s="36">
        <v>0</v>
      </c>
      <c r="P149" s="36">
        <f t="shared" si="35"/>
        <v>0</v>
      </c>
      <c r="Q149" s="35">
        <f t="shared" si="32"/>
        <v>0</v>
      </c>
      <c r="R149" s="35" t="s">
        <v>65</v>
      </c>
      <c r="S149" s="35">
        <f t="shared" si="33"/>
        <v>0</v>
      </c>
      <c r="T149" s="41"/>
    </row>
    <row r="150" spans="2:20" ht="18" customHeight="1" x14ac:dyDescent="0.15">
      <c r="B150" s="39"/>
      <c r="C150" s="40" t="s">
        <v>168</v>
      </c>
      <c r="D150" s="32">
        <v>72.730812638940009</v>
      </c>
      <c r="E150" s="36">
        <v>2174</v>
      </c>
      <c r="F150" s="35">
        <f t="shared" si="27"/>
        <v>29.891045089685171</v>
      </c>
      <c r="G150" s="36">
        <v>1543</v>
      </c>
      <c r="H150" s="35">
        <f t="shared" si="28"/>
        <v>21.215217375061737</v>
      </c>
      <c r="I150" s="35">
        <f>(G150-E150)/E150*100</f>
        <v>-29.024839006439741</v>
      </c>
      <c r="J150" s="35">
        <f t="shared" si="29"/>
        <v>-8.6758277146234342</v>
      </c>
      <c r="K150" s="36">
        <v>1544</v>
      </c>
      <c r="L150" s="34">
        <f t="shared" si="30"/>
        <v>21.228966705829762</v>
      </c>
      <c r="M150" s="35">
        <f>(K150-G150)/G150*100</f>
        <v>6.4808813998703821E-2</v>
      </c>
      <c r="N150" s="35">
        <f t="shared" si="31"/>
        <v>1.3749330768025203E-2</v>
      </c>
      <c r="O150" s="36">
        <v>1630</v>
      </c>
      <c r="P150" s="36">
        <f t="shared" si="35"/>
        <v>1630</v>
      </c>
      <c r="Q150" s="35">
        <f t="shared" si="32"/>
        <v>22.411409151879866</v>
      </c>
      <c r="R150" s="35">
        <f>(P150-K150)/K150*100</f>
        <v>5.5699481865284968</v>
      </c>
      <c r="S150" s="35">
        <f t="shared" si="33"/>
        <v>1.1824424460501035</v>
      </c>
      <c r="T150" s="41"/>
    </row>
    <row r="151" spans="2:20" ht="18" customHeight="1" x14ac:dyDescent="0.15">
      <c r="B151" s="39"/>
      <c r="C151" s="40" t="s">
        <v>169</v>
      </c>
      <c r="D151" s="32">
        <v>6.5060822283199995</v>
      </c>
      <c r="E151" s="36">
        <v>0</v>
      </c>
      <c r="F151" s="35">
        <f t="shared" si="27"/>
        <v>0</v>
      </c>
      <c r="G151" s="36">
        <v>0</v>
      </c>
      <c r="H151" s="35">
        <f t="shared" si="28"/>
        <v>0</v>
      </c>
      <c r="I151" s="35" t="s">
        <v>65</v>
      </c>
      <c r="J151" s="35">
        <f t="shared" si="29"/>
        <v>0</v>
      </c>
      <c r="K151" s="36">
        <v>78</v>
      </c>
      <c r="L151" s="34">
        <f t="shared" si="30"/>
        <v>11.988781768001287</v>
      </c>
      <c r="M151" s="35" t="s">
        <v>65</v>
      </c>
      <c r="N151" s="35">
        <f t="shared" si="31"/>
        <v>11.988781768001287</v>
      </c>
      <c r="O151" s="36">
        <v>104</v>
      </c>
      <c r="P151" s="36">
        <f t="shared" si="35"/>
        <v>104</v>
      </c>
      <c r="Q151" s="35">
        <f t="shared" si="32"/>
        <v>15.98504235733505</v>
      </c>
      <c r="R151" s="35">
        <f t="shared" ref="R151:R156" si="37">(P151-K151)/K151*100</f>
        <v>33.333333333333329</v>
      </c>
      <c r="S151" s="35">
        <f t="shared" si="33"/>
        <v>3.9962605893337635</v>
      </c>
      <c r="T151" s="41"/>
    </row>
    <row r="152" spans="2:20" ht="18" customHeight="1" x14ac:dyDescent="0.15">
      <c r="B152" s="39"/>
      <c r="C152" s="40" t="s">
        <v>170</v>
      </c>
      <c r="D152" s="32">
        <v>4.7654213058600003</v>
      </c>
      <c r="E152" s="36">
        <v>0</v>
      </c>
      <c r="F152" s="35">
        <f t="shared" si="27"/>
        <v>0</v>
      </c>
      <c r="G152" s="36">
        <v>0</v>
      </c>
      <c r="H152" s="35">
        <f t="shared" si="28"/>
        <v>0</v>
      </c>
      <c r="I152" s="35" t="s">
        <v>65</v>
      </c>
      <c r="J152" s="35">
        <f t="shared" si="29"/>
        <v>0</v>
      </c>
      <c r="K152" s="36">
        <v>13</v>
      </c>
      <c r="L152" s="34">
        <f t="shared" si="30"/>
        <v>2.7279854530414771</v>
      </c>
      <c r="M152" s="35" t="s">
        <v>65</v>
      </c>
      <c r="N152" s="35">
        <f t="shared" si="31"/>
        <v>2.7279854530414771</v>
      </c>
      <c r="O152" s="36">
        <v>53</v>
      </c>
      <c r="P152" s="36">
        <f t="shared" si="35"/>
        <v>53</v>
      </c>
      <c r="Q152" s="35">
        <f t="shared" si="32"/>
        <v>11.121786847015253</v>
      </c>
      <c r="R152" s="35">
        <f t="shared" si="37"/>
        <v>307.69230769230774</v>
      </c>
      <c r="S152" s="35">
        <f t="shared" si="33"/>
        <v>8.3938013939737761</v>
      </c>
      <c r="T152" s="41"/>
    </row>
    <row r="153" spans="2:20" ht="18" customHeight="1" x14ac:dyDescent="0.15">
      <c r="B153" s="39"/>
      <c r="C153" s="40" t="s">
        <v>171</v>
      </c>
      <c r="D153" s="32">
        <v>2.1848843910400002</v>
      </c>
      <c r="E153" s="36">
        <v>0</v>
      </c>
      <c r="F153" s="35">
        <f t="shared" si="27"/>
        <v>0</v>
      </c>
      <c r="G153" s="36">
        <v>0</v>
      </c>
      <c r="H153" s="35">
        <f t="shared" si="28"/>
        <v>0</v>
      </c>
      <c r="I153" s="35" t="s">
        <v>65</v>
      </c>
      <c r="J153" s="35">
        <f t="shared" si="29"/>
        <v>0</v>
      </c>
      <c r="K153" s="36">
        <v>1</v>
      </c>
      <c r="L153" s="34">
        <f t="shared" si="30"/>
        <v>0.4576901204022068</v>
      </c>
      <c r="M153" s="35" t="s">
        <v>65</v>
      </c>
      <c r="N153" s="35">
        <f t="shared" si="31"/>
        <v>0.4576901204022068</v>
      </c>
      <c r="O153" s="36">
        <v>22</v>
      </c>
      <c r="P153" s="36">
        <f t="shared" si="35"/>
        <v>22</v>
      </c>
      <c r="Q153" s="35">
        <f t="shared" si="32"/>
        <v>10.06918264884855</v>
      </c>
      <c r="R153" s="35">
        <f t="shared" si="37"/>
        <v>2100</v>
      </c>
      <c r="S153" s="35">
        <f t="shared" si="33"/>
        <v>9.6114925284463428</v>
      </c>
      <c r="T153" s="41"/>
    </row>
    <row r="154" spans="2:20" ht="18" customHeight="1" x14ac:dyDescent="0.15">
      <c r="B154" s="39"/>
      <c r="C154" s="40" t="s">
        <v>172</v>
      </c>
      <c r="D154" s="32">
        <v>3.3209967100100002</v>
      </c>
      <c r="E154" s="36">
        <v>0</v>
      </c>
      <c r="F154" s="35">
        <f t="shared" si="27"/>
        <v>0</v>
      </c>
      <c r="G154" s="36">
        <v>0</v>
      </c>
      <c r="H154" s="35">
        <f t="shared" si="28"/>
        <v>0</v>
      </c>
      <c r="I154" s="35" t="s">
        <v>65</v>
      </c>
      <c r="J154" s="35">
        <f t="shared" si="29"/>
        <v>0</v>
      </c>
      <c r="K154" s="36">
        <v>4</v>
      </c>
      <c r="L154" s="34">
        <f t="shared" si="30"/>
        <v>1.2044576822203341</v>
      </c>
      <c r="M154" s="35" t="s">
        <v>65</v>
      </c>
      <c r="N154" s="35">
        <f t="shared" si="31"/>
        <v>1.2044576822203341</v>
      </c>
      <c r="O154" s="36">
        <v>3</v>
      </c>
      <c r="P154" s="36">
        <f t="shared" si="35"/>
        <v>3</v>
      </c>
      <c r="Q154" s="35">
        <f t="shared" si="32"/>
        <v>0.90334326166525059</v>
      </c>
      <c r="R154" s="35">
        <f t="shared" si="37"/>
        <v>-25</v>
      </c>
      <c r="S154" s="35">
        <f t="shared" si="33"/>
        <v>-0.30111442055508353</v>
      </c>
      <c r="T154" s="41"/>
    </row>
    <row r="155" spans="2:20" ht="18" customHeight="1" x14ac:dyDescent="0.15">
      <c r="B155" s="39"/>
      <c r="C155" s="40" t="s">
        <v>173</v>
      </c>
      <c r="D155" s="32">
        <v>3.8322201817900008</v>
      </c>
      <c r="E155" s="36">
        <v>0</v>
      </c>
      <c r="F155" s="35">
        <f t="shared" si="27"/>
        <v>0</v>
      </c>
      <c r="G155" s="36">
        <v>0</v>
      </c>
      <c r="H155" s="35">
        <f t="shared" si="28"/>
        <v>0</v>
      </c>
      <c r="I155" s="35" t="s">
        <v>65</v>
      </c>
      <c r="J155" s="35">
        <f t="shared" si="29"/>
        <v>0</v>
      </c>
      <c r="K155" s="36">
        <v>4</v>
      </c>
      <c r="L155" s="34">
        <f t="shared" si="30"/>
        <v>1.0437813617827227</v>
      </c>
      <c r="M155" s="35" t="s">
        <v>65</v>
      </c>
      <c r="N155" s="35">
        <f t="shared" si="31"/>
        <v>1.0437813617827227</v>
      </c>
      <c r="O155" s="36">
        <v>35</v>
      </c>
      <c r="P155" s="36">
        <f t="shared" si="35"/>
        <v>35</v>
      </c>
      <c r="Q155" s="35">
        <f t="shared" si="32"/>
        <v>9.1330869155988239</v>
      </c>
      <c r="R155" s="35">
        <f t="shared" si="37"/>
        <v>775</v>
      </c>
      <c r="S155" s="35">
        <f t="shared" si="33"/>
        <v>8.0893055538161018</v>
      </c>
      <c r="T155" s="41"/>
    </row>
    <row r="156" spans="2:20" ht="18" customHeight="1" x14ac:dyDescent="0.15">
      <c r="B156" s="39"/>
      <c r="C156" s="40" t="s">
        <v>174</v>
      </c>
      <c r="D156" s="32">
        <v>1.7458036347500003</v>
      </c>
      <c r="E156" s="36">
        <v>0</v>
      </c>
      <c r="F156" s="35">
        <f t="shared" si="27"/>
        <v>0</v>
      </c>
      <c r="G156" s="36">
        <v>0</v>
      </c>
      <c r="H156" s="35">
        <f t="shared" si="28"/>
        <v>0</v>
      </c>
      <c r="I156" s="35" t="s">
        <v>65</v>
      </c>
      <c r="J156" s="35">
        <f t="shared" si="29"/>
        <v>0</v>
      </c>
      <c r="K156" s="36">
        <v>108</v>
      </c>
      <c r="L156" s="34">
        <f t="shared" si="30"/>
        <v>61.86262753168436</v>
      </c>
      <c r="M156" s="35" t="s">
        <v>65</v>
      </c>
      <c r="N156" s="35">
        <f t="shared" si="31"/>
        <v>61.86262753168436</v>
      </c>
      <c r="O156" s="36">
        <v>88</v>
      </c>
      <c r="P156" s="36">
        <f t="shared" si="35"/>
        <v>88</v>
      </c>
      <c r="Q156" s="35">
        <f t="shared" si="32"/>
        <v>50.406585396187261</v>
      </c>
      <c r="R156" s="35">
        <f t="shared" si="37"/>
        <v>-18.518518518518519</v>
      </c>
      <c r="S156" s="35">
        <f t="shared" si="33"/>
        <v>-11.4560421354971</v>
      </c>
      <c r="T156" s="41"/>
    </row>
    <row r="157" spans="2:20" ht="18" customHeight="1" x14ac:dyDescent="0.15">
      <c r="B157" s="39"/>
      <c r="C157" s="40" t="s">
        <v>175</v>
      </c>
      <c r="D157" s="32">
        <v>4.16</v>
      </c>
      <c r="E157" s="36">
        <v>0</v>
      </c>
      <c r="F157" s="35">
        <f t="shared" si="27"/>
        <v>0</v>
      </c>
      <c r="G157" s="36">
        <v>0</v>
      </c>
      <c r="H157" s="35">
        <f t="shared" si="28"/>
        <v>0</v>
      </c>
      <c r="I157" s="35" t="s">
        <v>65</v>
      </c>
      <c r="J157" s="35">
        <f t="shared" si="29"/>
        <v>0</v>
      </c>
      <c r="K157" s="36">
        <v>0</v>
      </c>
      <c r="L157" s="44">
        <f t="shared" si="30"/>
        <v>0</v>
      </c>
      <c r="M157" s="35" t="s">
        <v>65</v>
      </c>
      <c r="N157" s="35">
        <f t="shared" si="31"/>
        <v>0</v>
      </c>
      <c r="O157" s="36">
        <v>256</v>
      </c>
      <c r="P157" s="36">
        <f t="shared" si="35"/>
        <v>256</v>
      </c>
      <c r="Q157" s="35">
        <f t="shared" si="32"/>
        <v>61.538461538461533</v>
      </c>
      <c r="R157" s="35" t="s">
        <v>65</v>
      </c>
      <c r="S157" s="35">
        <f t="shared" si="33"/>
        <v>61.538461538461533</v>
      </c>
      <c r="T157" s="41"/>
    </row>
    <row r="158" spans="2:20" ht="18" customHeight="1" x14ac:dyDescent="0.15">
      <c r="B158" s="39"/>
      <c r="C158" s="40" t="s">
        <v>176</v>
      </c>
      <c r="D158" s="32">
        <v>3.95</v>
      </c>
      <c r="E158" s="36">
        <v>0</v>
      </c>
      <c r="F158" s="35">
        <f t="shared" si="27"/>
        <v>0</v>
      </c>
      <c r="G158" s="36">
        <v>0</v>
      </c>
      <c r="H158" s="35">
        <f t="shared" si="28"/>
        <v>0</v>
      </c>
      <c r="I158" s="35" t="s">
        <v>65</v>
      </c>
      <c r="J158" s="35">
        <f t="shared" si="29"/>
        <v>0</v>
      </c>
      <c r="K158" s="36">
        <v>0</v>
      </c>
      <c r="L158" s="44">
        <f t="shared" si="30"/>
        <v>0</v>
      </c>
      <c r="M158" s="35" t="s">
        <v>65</v>
      </c>
      <c r="N158" s="35">
        <f t="shared" si="31"/>
        <v>0</v>
      </c>
      <c r="O158" s="36">
        <v>289</v>
      </c>
      <c r="P158" s="36">
        <f t="shared" si="35"/>
        <v>289</v>
      </c>
      <c r="Q158" s="35">
        <f t="shared" si="32"/>
        <v>73.164556962025316</v>
      </c>
      <c r="R158" s="35" t="s">
        <v>65</v>
      </c>
      <c r="S158" s="35">
        <f t="shared" si="33"/>
        <v>73.164556962025316</v>
      </c>
      <c r="T158" s="41"/>
    </row>
    <row r="159" spans="2:20" ht="18" customHeight="1" x14ac:dyDescent="0.15">
      <c r="B159" s="39"/>
      <c r="C159" s="40" t="s">
        <v>177</v>
      </c>
      <c r="D159" s="32">
        <v>3.17</v>
      </c>
      <c r="E159" s="36">
        <v>0</v>
      </c>
      <c r="F159" s="35">
        <f t="shared" si="27"/>
        <v>0</v>
      </c>
      <c r="G159" s="36">
        <v>0</v>
      </c>
      <c r="H159" s="35">
        <f t="shared" si="28"/>
        <v>0</v>
      </c>
      <c r="I159" s="35" t="s">
        <v>65</v>
      </c>
      <c r="J159" s="35">
        <f t="shared" si="29"/>
        <v>0</v>
      </c>
      <c r="K159" s="36">
        <v>0</v>
      </c>
      <c r="L159" s="44">
        <f t="shared" si="30"/>
        <v>0</v>
      </c>
      <c r="M159" s="35" t="s">
        <v>65</v>
      </c>
      <c r="N159" s="35">
        <f t="shared" si="31"/>
        <v>0</v>
      </c>
      <c r="O159" s="36">
        <v>156</v>
      </c>
      <c r="P159" s="36">
        <f t="shared" si="35"/>
        <v>156</v>
      </c>
      <c r="Q159" s="35">
        <f t="shared" si="32"/>
        <v>49.211356466876971</v>
      </c>
      <c r="R159" s="35" t="s">
        <v>65</v>
      </c>
      <c r="S159" s="35">
        <f t="shared" si="33"/>
        <v>49.211356466876971</v>
      </c>
      <c r="T159" s="41"/>
    </row>
    <row r="160" spans="2:20" ht="18" customHeight="1" x14ac:dyDescent="0.15">
      <c r="B160" s="39"/>
      <c r="C160" s="45" t="s">
        <v>178</v>
      </c>
      <c r="D160" s="46">
        <v>25.580906949100005</v>
      </c>
      <c r="E160" s="47">
        <v>0</v>
      </c>
      <c r="F160" s="48">
        <f t="shared" si="27"/>
        <v>0</v>
      </c>
      <c r="G160" s="47">
        <v>0</v>
      </c>
      <c r="H160" s="48">
        <f t="shared" si="28"/>
        <v>0</v>
      </c>
      <c r="I160" s="48" t="s">
        <v>65</v>
      </c>
      <c r="J160" s="48">
        <f t="shared" si="29"/>
        <v>0</v>
      </c>
      <c r="K160" s="47">
        <v>6</v>
      </c>
      <c r="L160" s="49">
        <f t="shared" si="30"/>
        <v>0.23454993257035767</v>
      </c>
      <c r="M160" s="48" t="s">
        <v>65</v>
      </c>
      <c r="N160" s="48">
        <f t="shared" si="31"/>
        <v>0.23454993257035767</v>
      </c>
      <c r="O160" s="47">
        <v>0</v>
      </c>
      <c r="P160" s="47">
        <f t="shared" si="35"/>
        <v>0</v>
      </c>
      <c r="Q160" s="48">
        <f t="shared" si="32"/>
        <v>0</v>
      </c>
      <c r="R160" s="48" t="s">
        <v>65</v>
      </c>
      <c r="S160" s="48">
        <f t="shared" si="33"/>
        <v>-0.23454993257035767</v>
      </c>
      <c r="T160" s="50"/>
    </row>
    <row r="161" spans="2:21" ht="18" customHeight="1" x14ac:dyDescent="0.15">
      <c r="B161" s="51"/>
      <c r="C161" s="52" t="s">
        <v>179</v>
      </c>
      <c r="D161" s="53">
        <f>SUM(D5:D160)</f>
        <v>3292.3716608281552</v>
      </c>
      <c r="E161" s="54">
        <f>SUM(E5:E160)</f>
        <v>131245</v>
      </c>
      <c r="F161" s="55">
        <f t="shared" si="27"/>
        <v>39.863360981240781</v>
      </c>
      <c r="G161" s="54">
        <f>SUM(G5:G160)</f>
        <v>131770</v>
      </c>
      <c r="H161" s="55">
        <f>G161/D161</f>
        <v>40.022820499814074</v>
      </c>
      <c r="I161" s="55">
        <f>(G161-E161)/E161*100</f>
        <v>0.40001523867575911</v>
      </c>
      <c r="J161" s="55">
        <f>H161-F161</f>
        <v>0.15945951857329277</v>
      </c>
      <c r="K161" s="54">
        <f>SUM(K5:K160)</f>
        <v>132499</v>
      </c>
      <c r="L161" s="56">
        <f>K161/D161</f>
        <v>40.244241431318699</v>
      </c>
      <c r="M161" s="55">
        <f>(K161-G161)/G161*100</f>
        <v>0.55323670031114824</v>
      </c>
      <c r="N161" s="55">
        <f>L161-H161</f>
        <v>0.22142093150462472</v>
      </c>
      <c r="O161" s="54">
        <f>SUM(O5:O160)</f>
        <v>134590</v>
      </c>
      <c r="P161" s="54">
        <f>SUM(P5:P160)</f>
        <v>134447</v>
      </c>
      <c r="Q161" s="55">
        <f t="shared" si="32"/>
        <v>40.835912178329686</v>
      </c>
      <c r="R161" s="55">
        <f>(O161-K161)/K161*100</f>
        <v>1.5781251179254183</v>
      </c>
      <c r="S161" s="55">
        <f t="shared" si="33"/>
        <v>0.59167074701098699</v>
      </c>
      <c r="T161" s="57"/>
    </row>
    <row r="162" spans="2:21" ht="18" customHeight="1" x14ac:dyDescent="0.15">
      <c r="B162" s="22" t="s">
        <v>15</v>
      </c>
      <c r="C162" s="58" t="s">
        <v>18</v>
      </c>
      <c r="D162" s="24">
        <v>1.45458125586</v>
      </c>
      <c r="E162" s="28">
        <v>0</v>
      </c>
      <c r="F162" s="27">
        <f t="shared" si="27"/>
        <v>0</v>
      </c>
      <c r="G162" s="28">
        <v>0</v>
      </c>
      <c r="H162" s="27">
        <f>G162/D162</f>
        <v>0</v>
      </c>
      <c r="I162" s="27" t="s">
        <v>62</v>
      </c>
      <c r="J162" s="27">
        <f>H162-F162</f>
        <v>0</v>
      </c>
      <c r="K162" s="28">
        <v>0</v>
      </c>
      <c r="L162" s="26">
        <f t="shared" ref="L162:L225" si="38">K162/D162</f>
        <v>0</v>
      </c>
      <c r="M162" s="27" t="s">
        <v>52</v>
      </c>
      <c r="N162" s="27">
        <f t="shared" ref="N162:N225" si="39">L162-H162</f>
        <v>0</v>
      </c>
      <c r="O162" s="28">
        <v>0</v>
      </c>
      <c r="P162" s="28">
        <f t="shared" si="35"/>
        <v>0</v>
      </c>
      <c r="Q162" s="27">
        <f t="shared" si="32"/>
        <v>0</v>
      </c>
      <c r="R162" s="27" t="s">
        <v>52</v>
      </c>
      <c r="S162" s="27">
        <f t="shared" si="33"/>
        <v>0</v>
      </c>
      <c r="T162" s="59"/>
    </row>
    <row r="163" spans="2:21" ht="18" customHeight="1" x14ac:dyDescent="0.15">
      <c r="B163" s="30"/>
      <c r="C163" s="40" t="s">
        <v>19</v>
      </c>
      <c r="D163" s="32">
        <v>0.52150757759900002</v>
      </c>
      <c r="E163" s="36">
        <v>0</v>
      </c>
      <c r="F163" s="35">
        <f t="shared" si="27"/>
        <v>0</v>
      </c>
      <c r="G163" s="36">
        <v>0</v>
      </c>
      <c r="H163" s="35">
        <f t="shared" ref="H163:H226" si="40">G163/D163</f>
        <v>0</v>
      </c>
      <c r="I163" s="35" t="s">
        <v>180</v>
      </c>
      <c r="J163" s="35">
        <f t="shared" ref="J163:J226" si="41">H163-F163</f>
        <v>0</v>
      </c>
      <c r="K163" s="36">
        <v>0</v>
      </c>
      <c r="L163" s="34">
        <f t="shared" si="38"/>
        <v>0</v>
      </c>
      <c r="M163" s="35" t="s">
        <v>52</v>
      </c>
      <c r="N163" s="35">
        <f t="shared" si="39"/>
        <v>0</v>
      </c>
      <c r="O163" s="36">
        <v>0</v>
      </c>
      <c r="P163" s="36">
        <f t="shared" si="35"/>
        <v>0</v>
      </c>
      <c r="Q163" s="35">
        <f t="shared" si="32"/>
        <v>0</v>
      </c>
      <c r="R163" s="35" t="s">
        <v>62</v>
      </c>
      <c r="S163" s="35">
        <f t="shared" si="33"/>
        <v>0</v>
      </c>
      <c r="T163" s="41"/>
    </row>
    <row r="164" spans="2:21" ht="18" customHeight="1" x14ac:dyDescent="0.15">
      <c r="B164" s="39"/>
      <c r="C164" s="40" t="s">
        <v>20</v>
      </c>
      <c r="D164" s="32">
        <v>0.59520581404600004</v>
      </c>
      <c r="E164" s="36">
        <v>0</v>
      </c>
      <c r="F164" s="35">
        <f t="shared" si="27"/>
        <v>0</v>
      </c>
      <c r="G164" s="36">
        <v>0</v>
      </c>
      <c r="H164" s="35">
        <f t="shared" si="40"/>
        <v>0</v>
      </c>
      <c r="I164" s="35" t="s">
        <v>62</v>
      </c>
      <c r="J164" s="35">
        <f t="shared" si="41"/>
        <v>0</v>
      </c>
      <c r="K164" s="36">
        <v>0</v>
      </c>
      <c r="L164" s="34">
        <f t="shared" si="38"/>
        <v>0</v>
      </c>
      <c r="M164" s="35" t="s">
        <v>180</v>
      </c>
      <c r="N164" s="35">
        <f t="shared" si="39"/>
        <v>0</v>
      </c>
      <c r="O164" s="36">
        <v>0</v>
      </c>
      <c r="P164" s="36">
        <f t="shared" si="35"/>
        <v>0</v>
      </c>
      <c r="Q164" s="35">
        <f t="shared" si="32"/>
        <v>0</v>
      </c>
      <c r="R164" s="35" t="s">
        <v>52</v>
      </c>
      <c r="S164" s="35">
        <f t="shared" si="33"/>
        <v>0</v>
      </c>
      <c r="T164" s="41"/>
    </row>
    <row r="165" spans="2:21" ht="18" customHeight="1" x14ac:dyDescent="0.15">
      <c r="B165" s="39"/>
      <c r="C165" s="40" t="s">
        <v>21</v>
      </c>
      <c r="D165" s="32">
        <v>0.87021587901300002</v>
      </c>
      <c r="E165" s="36">
        <v>0</v>
      </c>
      <c r="F165" s="35">
        <f t="shared" si="27"/>
        <v>0</v>
      </c>
      <c r="G165" s="36">
        <v>0</v>
      </c>
      <c r="H165" s="35">
        <f t="shared" si="40"/>
        <v>0</v>
      </c>
      <c r="I165" s="35" t="s">
        <v>181</v>
      </c>
      <c r="J165" s="35">
        <f t="shared" si="41"/>
        <v>0</v>
      </c>
      <c r="K165" s="36">
        <v>0</v>
      </c>
      <c r="L165" s="34">
        <f t="shared" si="38"/>
        <v>0</v>
      </c>
      <c r="M165" s="35" t="s">
        <v>52</v>
      </c>
      <c r="N165" s="35">
        <f t="shared" si="39"/>
        <v>0</v>
      </c>
      <c r="O165" s="36">
        <v>0</v>
      </c>
      <c r="P165" s="36">
        <f t="shared" si="35"/>
        <v>0</v>
      </c>
      <c r="Q165" s="35">
        <f t="shared" si="32"/>
        <v>0</v>
      </c>
      <c r="R165" s="35" t="s">
        <v>65</v>
      </c>
      <c r="S165" s="35">
        <f t="shared" si="33"/>
        <v>0</v>
      </c>
      <c r="T165" s="41"/>
    </row>
    <row r="166" spans="2:21" ht="18" customHeight="1" x14ac:dyDescent="0.15">
      <c r="B166" s="39"/>
      <c r="C166" s="40" t="s">
        <v>22</v>
      </c>
      <c r="D166" s="32">
        <v>1.1212194362599999</v>
      </c>
      <c r="E166" s="36">
        <v>0</v>
      </c>
      <c r="F166" s="35">
        <f t="shared" si="27"/>
        <v>0</v>
      </c>
      <c r="G166" s="36">
        <v>0</v>
      </c>
      <c r="H166" s="35">
        <f t="shared" si="40"/>
        <v>0</v>
      </c>
      <c r="I166" s="35" t="s">
        <v>62</v>
      </c>
      <c r="J166" s="35">
        <f t="shared" si="41"/>
        <v>0</v>
      </c>
      <c r="K166" s="36">
        <v>0</v>
      </c>
      <c r="L166" s="34">
        <f t="shared" si="38"/>
        <v>0</v>
      </c>
      <c r="M166" s="35" t="s">
        <v>62</v>
      </c>
      <c r="N166" s="35">
        <f t="shared" si="39"/>
        <v>0</v>
      </c>
      <c r="O166" s="36">
        <v>0</v>
      </c>
      <c r="P166" s="36">
        <f t="shared" si="35"/>
        <v>0</v>
      </c>
      <c r="Q166" s="35">
        <f t="shared" si="32"/>
        <v>0</v>
      </c>
      <c r="R166" s="35" t="s">
        <v>52</v>
      </c>
      <c r="S166" s="35">
        <f t="shared" si="33"/>
        <v>0</v>
      </c>
      <c r="T166" s="41"/>
    </row>
    <row r="167" spans="2:21" ht="18" customHeight="1" x14ac:dyDescent="0.15">
      <c r="B167" s="39"/>
      <c r="C167" s="40" t="s">
        <v>23</v>
      </c>
      <c r="D167" s="32">
        <v>1.39198946549</v>
      </c>
      <c r="E167" s="36">
        <v>0</v>
      </c>
      <c r="F167" s="35">
        <f t="shared" si="27"/>
        <v>0</v>
      </c>
      <c r="G167" s="36">
        <v>0</v>
      </c>
      <c r="H167" s="35">
        <f t="shared" si="40"/>
        <v>0</v>
      </c>
      <c r="I167" s="35" t="s">
        <v>65</v>
      </c>
      <c r="J167" s="35">
        <f t="shared" si="41"/>
        <v>0</v>
      </c>
      <c r="K167" s="36">
        <v>0</v>
      </c>
      <c r="L167" s="34">
        <f t="shared" si="38"/>
        <v>0</v>
      </c>
      <c r="M167" s="35" t="s">
        <v>52</v>
      </c>
      <c r="N167" s="35">
        <f t="shared" si="39"/>
        <v>0</v>
      </c>
      <c r="O167" s="36">
        <v>0</v>
      </c>
      <c r="P167" s="36">
        <f t="shared" si="35"/>
        <v>0</v>
      </c>
      <c r="Q167" s="35">
        <f t="shared" si="32"/>
        <v>0</v>
      </c>
      <c r="R167" s="35" t="s">
        <v>62</v>
      </c>
      <c r="S167" s="35">
        <f t="shared" si="33"/>
        <v>0</v>
      </c>
      <c r="T167" s="41"/>
    </row>
    <row r="168" spans="2:21" ht="18" customHeight="1" x14ac:dyDescent="0.15">
      <c r="B168" s="39"/>
      <c r="C168" s="40" t="s">
        <v>24</v>
      </c>
      <c r="D168" s="32">
        <v>0.89242914846999988</v>
      </c>
      <c r="E168" s="36">
        <v>0</v>
      </c>
      <c r="F168" s="35">
        <f t="shared" si="27"/>
        <v>0</v>
      </c>
      <c r="G168" s="36">
        <v>0</v>
      </c>
      <c r="H168" s="35">
        <f t="shared" si="40"/>
        <v>0</v>
      </c>
      <c r="I168" s="35" t="s">
        <v>65</v>
      </c>
      <c r="J168" s="35">
        <f t="shared" si="41"/>
        <v>0</v>
      </c>
      <c r="K168" s="36">
        <v>0</v>
      </c>
      <c r="L168" s="34">
        <f t="shared" si="38"/>
        <v>0</v>
      </c>
      <c r="M168" s="35" t="s">
        <v>62</v>
      </c>
      <c r="N168" s="35">
        <f t="shared" si="39"/>
        <v>0</v>
      </c>
      <c r="O168" s="36">
        <v>0</v>
      </c>
      <c r="P168" s="36">
        <f t="shared" si="35"/>
        <v>0</v>
      </c>
      <c r="Q168" s="35">
        <f t="shared" si="32"/>
        <v>0</v>
      </c>
      <c r="R168" s="35" t="s">
        <v>65</v>
      </c>
      <c r="S168" s="35">
        <f t="shared" si="33"/>
        <v>0</v>
      </c>
      <c r="T168" s="41"/>
    </row>
    <row r="169" spans="2:21" ht="18" customHeight="1" x14ac:dyDescent="0.15">
      <c r="B169" s="39"/>
      <c r="C169" s="40" t="s">
        <v>39</v>
      </c>
      <c r="D169" s="32">
        <v>0.85328776419099994</v>
      </c>
      <c r="E169" s="36">
        <v>0</v>
      </c>
      <c r="F169" s="35">
        <f t="shared" si="27"/>
        <v>0</v>
      </c>
      <c r="G169" s="36">
        <v>0</v>
      </c>
      <c r="H169" s="35">
        <f t="shared" si="40"/>
        <v>0</v>
      </c>
      <c r="I169" s="35" t="s">
        <v>65</v>
      </c>
      <c r="J169" s="35">
        <f t="shared" si="41"/>
        <v>0</v>
      </c>
      <c r="K169" s="36">
        <v>0</v>
      </c>
      <c r="L169" s="34">
        <f t="shared" si="38"/>
        <v>0</v>
      </c>
      <c r="M169" s="35" t="s">
        <v>65</v>
      </c>
      <c r="N169" s="35">
        <f t="shared" si="39"/>
        <v>0</v>
      </c>
      <c r="O169" s="36">
        <v>0</v>
      </c>
      <c r="P169" s="36">
        <f t="shared" si="35"/>
        <v>0</v>
      </c>
      <c r="Q169" s="35">
        <f t="shared" si="32"/>
        <v>0</v>
      </c>
      <c r="R169" s="35" t="s">
        <v>52</v>
      </c>
      <c r="S169" s="35">
        <f t="shared" si="33"/>
        <v>0</v>
      </c>
      <c r="T169" s="41"/>
    </row>
    <row r="170" spans="2:21" ht="18" customHeight="1" x14ac:dyDescent="0.15">
      <c r="B170" s="39"/>
      <c r="C170" s="40" t="s">
        <v>44</v>
      </c>
      <c r="D170" s="32">
        <v>18.996362492999999</v>
      </c>
      <c r="E170" s="36">
        <v>128</v>
      </c>
      <c r="F170" s="35">
        <f t="shared" si="27"/>
        <v>6.7381321054052812</v>
      </c>
      <c r="G170" s="36">
        <v>186</v>
      </c>
      <c r="H170" s="35">
        <f t="shared" si="40"/>
        <v>9.7913482156670497</v>
      </c>
      <c r="I170" s="35">
        <f t="shared" ref="I170:I221" si="42">(G170-E170)/E170*100</f>
        <v>45.3125</v>
      </c>
      <c r="J170" s="35">
        <f t="shared" si="41"/>
        <v>3.0532161102617685</v>
      </c>
      <c r="K170" s="36">
        <v>587</v>
      </c>
      <c r="L170" s="34">
        <f t="shared" si="38"/>
        <v>30.900652702132032</v>
      </c>
      <c r="M170" s="35">
        <f t="shared" ref="M170:M221" si="43">(K170-G170)/G170*100</f>
        <v>215.59139784946234</v>
      </c>
      <c r="N170" s="35">
        <f t="shared" si="39"/>
        <v>21.109304486464982</v>
      </c>
      <c r="O170" s="36">
        <v>728</v>
      </c>
      <c r="P170" s="36">
        <f t="shared" si="35"/>
        <v>728</v>
      </c>
      <c r="Q170" s="35">
        <f t="shared" si="32"/>
        <v>38.323126349492533</v>
      </c>
      <c r="R170" s="35">
        <f t="shared" ref="R170" si="44">(P170-K170)/K170*100</f>
        <v>24.020442930153322</v>
      </c>
      <c r="S170" s="35">
        <f t="shared" si="33"/>
        <v>7.4224736473605013</v>
      </c>
      <c r="T170" s="41"/>
    </row>
    <row r="171" spans="2:21" ht="18" customHeight="1" x14ac:dyDescent="0.15">
      <c r="B171" s="39"/>
      <c r="C171" s="40" t="s">
        <v>45</v>
      </c>
      <c r="D171" s="32">
        <v>16.314520545400001</v>
      </c>
      <c r="E171" s="36">
        <v>0</v>
      </c>
      <c r="F171" s="35">
        <f t="shared" si="27"/>
        <v>0</v>
      </c>
      <c r="G171" s="36">
        <v>0</v>
      </c>
      <c r="H171" s="35">
        <f t="shared" si="40"/>
        <v>0</v>
      </c>
      <c r="I171" s="35" t="s">
        <v>65</v>
      </c>
      <c r="J171" s="35">
        <f t="shared" si="41"/>
        <v>0</v>
      </c>
      <c r="K171" s="36">
        <v>0</v>
      </c>
      <c r="L171" s="34">
        <f t="shared" si="38"/>
        <v>0</v>
      </c>
      <c r="M171" s="35" t="s">
        <v>52</v>
      </c>
      <c r="N171" s="35">
        <f t="shared" si="39"/>
        <v>0</v>
      </c>
      <c r="O171" s="36">
        <v>0</v>
      </c>
      <c r="P171" s="36">
        <f t="shared" si="35"/>
        <v>0</v>
      </c>
      <c r="Q171" s="35">
        <f t="shared" si="32"/>
        <v>0</v>
      </c>
      <c r="R171" s="35" t="s">
        <v>52</v>
      </c>
      <c r="S171" s="35">
        <f t="shared" si="33"/>
        <v>0</v>
      </c>
      <c r="T171" s="41"/>
    </row>
    <row r="172" spans="2:21" ht="18" customHeight="1" x14ac:dyDescent="0.15">
      <c r="B172" s="39"/>
      <c r="C172" s="40" t="s">
        <v>46</v>
      </c>
      <c r="D172" s="32">
        <v>67.930124062599987</v>
      </c>
      <c r="E172" s="36">
        <v>571</v>
      </c>
      <c r="F172" s="35">
        <f t="shared" si="27"/>
        <v>8.4056964105321459</v>
      </c>
      <c r="G172" s="36">
        <v>461</v>
      </c>
      <c r="H172" s="35">
        <f t="shared" si="40"/>
        <v>6.7863853682229749</v>
      </c>
      <c r="I172" s="35">
        <f t="shared" si="42"/>
        <v>-19.264448336252187</v>
      </c>
      <c r="J172" s="35">
        <f t="shared" si="41"/>
        <v>-1.619311042309171</v>
      </c>
      <c r="K172" s="36">
        <v>495</v>
      </c>
      <c r="L172" s="34">
        <f t="shared" si="38"/>
        <v>7.2868996903912642</v>
      </c>
      <c r="M172" s="35">
        <f t="shared" si="43"/>
        <v>7.3752711496746199</v>
      </c>
      <c r="N172" s="35">
        <f t="shared" si="39"/>
        <v>0.50051432216828928</v>
      </c>
      <c r="O172" s="36">
        <v>517</v>
      </c>
      <c r="P172" s="36">
        <f t="shared" si="35"/>
        <v>517</v>
      </c>
      <c r="Q172" s="35">
        <f t="shared" si="32"/>
        <v>7.6107618988530978</v>
      </c>
      <c r="R172" s="35">
        <f t="shared" ref="R172" si="45">(P172-K172)/K172*100</f>
        <v>4.4444444444444446</v>
      </c>
      <c r="S172" s="35">
        <f t="shared" si="33"/>
        <v>0.32386220846183367</v>
      </c>
      <c r="T172" s="41"/>
    </row>
    <row r="173" spans="2:21" ht="18" customHeight="1" x14ac:dyDescent="0.15">
      <c r="B173" s="39"/>
      <c r="C173" s="40" t="s">
        <v>48</v>
      </c>
      <c r="D173" s="32">
        <v>0.28042268349900001</v>
      </c>
      <c r="E173" s="36">
        <v>0</v>
      </c>
      <c r="F173" s="35">
        <f t="shared" si="27"/>
        <v>0</v>
      </c>
      <c r="G173" s="36">
        <v>0</v>
      </c>
      <c r="H173" s="35">
        <f t="shared" si="40"/>
        <v>0</v>
      </c>
      <c r="I173" s="35" t="s">
        <v>52</v>
      </c>
      <c r="J173" s="35">
        <f t="shared" si="41"/>
        <v>0</v>
      </c>
      <c r="K173" s="36">
        <v>0</v>
      </c>
      <c r="L173" s="34">
        <f t="shared" si="38"/>
        <v>0</v>
      </c>
      <c r="M173" s="35" t="s">
        <v>65</v>
      </c>
      <c r="N173" s="35">
        <f t="shared" si="39"/>
        <v>0</v>
      </c>
      <c r="O173" s="36">
        <v>0</v>
      </c>
      <c r="P173" s="36">
        <f t="shared" si="35"/>
        <v>0</v>
      </c>
      <c r="Q173" s="35">
        <f t="shared" si="32"/>
        <v>0</v>
      </c>
      <c r="R173" s="35" t="s">
        <v>65</v>
      </c>
      <c r="S173" s="35">
        <f t="shared" si="33"/>
        <v>0</v>
      </c>
      <c r="T173" s="41"/>
    </row>
    <row r="174" spans="2:21" ht="18" customHeight="1" x14ac:dyDescent="0.15">
      <c r="B174" s="39"/>
      <c r="C174" s="40" t="s">
        <v>49</v>
      </c>
      <c r="D174" s="32">
        <v>0.79620000000000002</v>
      </c>
      <c r="E174" s="36">
        <v>50</v>
      </c>
      <c r="F174" s="35">
        <f t="shared" si="27"/>
        <v>62.798291886460689</v>
      </c>
      <c r="G174" s="36">
        <v>0</v>
      </c>
      <c r="H174" s="35">
        <f t="shared" si="40"/>
        <v>0</v>
      </c>
      <c r="I174" s="35">
        <f t="shared" si="42"/>
        <v>-100</v>
      </c>
      <c r="J174" s="35">
        <f t="shared" si="41"/>
        <v>-62.798291886460689</v>
      </c>
      <c r="K174" s="36">
        <v>102</v>
      </c>
      <c r="L174" s="34">
        <f t="shared" si="38"/>
        <v>128.10851544837979</v>
      </c>
      <c r="M174" s="35" t="s">
        <v>52</v>
      </c>
      <c r="N174" s="35">
        <f t="shared" si="39"/>
        <v>128.10851544837979</v>
      </c>
      <c r="O174" s="36">
        <v>0</v>
      </c>
      <c r="P174" s="36">
        <f t="shared" si="35"/>
        <v>0</v>
      </c>
      <c r="Q174" s="35">
        <f t="shared" si="32"/>
        <v>0</v>
      </c>
      <c r="R174" s="35">
        <f t="shared" ref="R174" si="46">(P174-K174)/K174*100</f>
        <v>-100</v>
      </c>
      <c r="S174" s="35">
        <f t="shared" si="33"/>
        <v>-128.10851544837979</v>
      </c>
      <c r="T174" s="41"/>
    </row>
    <row r="175" spans="2:21" ht="18" customHeight="1" x14ac:dyDescent="0.15">
      <c r="B175" s="39"/>
      <c r="C175" s="40" t="s">
        <v>51</v>
      </c>
      <c r="D175" s="32">
        <v>5.8921842915900005</v>
      </c>
      <c r="E175" s="36">
        <v>0</v>
      </c>
      <c r="F175" s="35">
        <f t="shared" si="27"/>
        <v>0</v>
      </c>
      <c r="G175" s="36">
        <v>0</v>
      </c>
      <c r="H175" s="35">
        <f t="shared" si="40"/>
        <v>0</v>
      </c>
      <c r="I175" s="35" t="s">
        <v>52</v>
      </c>
      <c r="J175" s="35">
        <f t="shared" si="41"/>
        <v>0</v>
      </c>
      <c r="K175" s="36">
        <v>0</v>
      </c>
      <c r="L175" s="34">
        <f t="shared" si="38"/>
        <v>0</v>
      </c>
      <c r="M175" s="35" t="s">
        <v>65</v>
      </c>
      <c r="N175" s="35">
        <f t="shared" si="39"/>
        <v>0</v>
      </c>
      <c r="O175" s="36">
        <v>118</v>
      </c>
      <c r="P175" s="36">
        <v>0</v>
      </c>
      <c r="Q175" s="35">
        <f t="shared" si="32"/>
        <v>0</v>
      </c>
      <c r="R175" s="35" t="s">
        <v>65</v>
      </c>
      <c r="S175" s="35">
        <f t="shared" si="33"/>
        <v>0</v>
      </c>
      <c r="T175" s="41"/>
      <c r="U175" s="6" t="s">
        <v>53</v>
      </c>
    </row>
    <row r="176" spans="2:21" ht="18" customHeight="1" x14ac:dyDescent="0.15">
      <c r="B176" s="39"/>
      <c r="C176" s="40" t="s">
        <v>182</v>
      </c>
      <c r="D176" s="32">
        <v>5.8921842915900005</v>
      </c>
      <c r="E176" s="36">
        <v>476</v>
      </c>
      <c r="F176" s="35">
        <f t="shared" si="27"/>
        <v>80.784981671296606</v>
      </c>
      <c r="G176" s="36">
        <v>443</v>
      </c>
      <c r="H176" s="35">
        <f t="shared" si="40"/>
        <v>75.184342185681516</v>
      </c>
      <c r="I176" s="35">
        <f t="shared" si="42"/>
        <v>-6.9327731092436977</v>
      </c>
      <c r="J176" s="35">
        <f t="shared" si="41"/>
        <v>-5.6006394856150905</v>
      </c>
      <c r="K176" s="36">
        <v>421</v>
      </c>
      <c r="L176" s="34">
        <f t="shared" si="38"/>
        <v>71.450582528604784</v>
      </c>
      <c r="M176" s="35">
        <f t="shared" si="43"/>
        <v>-4.966139954853273</v>
      </c>
      <c r="N176" s="35">
        <f t="shared" si="39"/>
        <v>-3.7337596570767317</v>
      </c>
      <c r="O176" s="36">
        <v>378</v>
      </c>
      <c r="P176" s="36">
        <f t="shared" si="35"/>
        <v>378</v>
      </c>
      <c r="Q176" s="35">
        <f t="shared" si="32"/>
        <v>64.152779562500257</v>
      </c>
      <c r="R176" s="35">
        <f t="shared" ref="R176:R177" si="47">(P176-K176)/K176*100</f>
        <v>-10.213776722090261</v>
      </c>
      <c r="S176" s="35">
        <f t="shared" si="33"/>
        <v>-7.2978029661045269</v>
      </c>
      <c r="T176" s="41"/>
    </row>
    <row r="177" spans="2:20" ht="18" customHeight="1" x14ac:dyDescent="0.15">
      <c r="B177" s="39"/>
      <c r="C177" s="40" t="s">
        <v>54</v>
      </c>
      <c r="D177" s="32">
        <v>290.807130782</v>
      </c>
      <c r="E177" s="36">
        <v>377</v>
      </c>
      <c r="F177" s="35">
        <f t="shared" si="27"/>
        <v>1.2963918697117969</v>
      </c>
      <c r="G177" s="36">
        <v>451</v>
      </c>
      <c r="H177" s="35">
        <f t="shared" si="40"/>
        <v>1.5508560563395766</v>
      </c>
      <c r="I177" s="35">
        <f t="shared" si="42"/>
        <v>19.628647214854112</v>
      </c>
      <c r="J177" s="35">
        <f t="shared" si="41"/>
        <v>0.2544641866277797</v>
      </c>
      <c r="K177" s="36">
        <v>460</v>
      </c>
      <c r="L177" s="34">
        <f t="shared" si="38"/>
        <v>1.5818044033618741</v>
      </c>
      <c r="M177" s="35">
        <f t="shared" si="43"/>
        <v>1.9955654101995564</v>
      </c>
      <c r="N177" s="35">
        <f t="shared" si="39"/>
        <v>3.094834702229754E-2</v>
      </c>
      <c r="O177" s="36">
        <v>505</v>
      </c>
      <c r="P177" s="36">
        <f t="shared" si="35"/>
        <v>505</v>
      </c>
      <c r="Q177" s="35">
        <f t="shared" si="32"/>
        <v>1.7365461384733618</v>
      </c>
      <c r="R177" s="35">
        <f t="shared" si="47"/>
        <v>9.7826086956521738</v>
      </c>
      <c r="S177" s="35">
        <f t="shared" si="33"/>
        <v>0.1547417351114877</v>
      </c>
      <c r="T177" s="41"/>
    </row>
    <row r="178" spans="2:20" ht="18" customHeight="1" x14ac:dyDescent="0.15">
      <c r="B178" s="39"/>
      <c r="C178" s="40" t="s">
        <v>55</v>
      </c>
      <c r="D178" s="32">
        <v>4.4441763856899996</v>
      </c>
      <c r="E178" s="36">
        <v>0</v>
      </c>
      <c r="F178" s="35">
        <f t="shared" si="27"/>
        <v>0</v>
      </c>
      <c r="G178" s="36">
        <v>78</v>
      </c>
      <c r="H178" s="35">
        <f t="shared" si="40"/>
        <v>17.551058560851828</v>
      </c>
      <c r="I178" s="35" t="s">
        <v>65</v>
      </c>
      <c r="J178" s="35">
        <f t="shared" si="41"/>
        <v>17.551058560851828</v>
      </c>
      <c r="K178" s="36">
        <v>0</v>
      </c>
      <c r="L178" s="34">
        <f t="shared" si="38"/>
        <v>0</v>
      </c>
      <c r="M178" s="35">
        <f t="shared" si="43"/>
        <v>-100</v>
      </c>
      <c r="N178" s="35">
        <f t="shared" si="39"/>
        <v>-17.551058560851828</v>
      </c>
      <c r="O178" s="36">
        <v>0</v>
      </c>
      <c r="P178" s="36">
        <f t="shared" si="35"/>
        <v>0</v>
      </c>
      <c r="Q178" s="35">
        <f t="shared" si="32"/>
        <v>0</v>
      </c>
      <c r="R178" s="35" t="s">
        <v>65</v>
      </c>
      <c r="S178" s="35">
        <f t="shared" si="33"/>
        <v>0</v>
      </c>
      <c r="T178" s="41"/>
    </row>
    <row r="179" spans="2:20" ht="18" customHeight="1" x14ac:dyDescent="0.15">
      <c r="B179" s="39"/>
      <c r="C179" s="40" t="s">
        <v>56</v>
      </c>
      <c r="D179" s="32">
        <v>1.6593267324699998</v>
      </c>
      <c r="E179" s="36">
        <v>0</v>
      </c>
      <c r="F179" s="35">
        <f t="shared" si="27"/>
        <v>0</v>
      </c>
      <c r="G179" s="36">
        <v>0</v>
      </c>
      <c r="H179" s="35">
        <f t="shared" si="40"/>
        <v>0</v>
      </c>
      <c r="I179" s="35" t="s">
        <v>65</v>
      </c>
      <c r="J179" s="35">
        <f t="shared" si="41"/>
        <v>0</v>
      </c>
      <c r="K179" s="36">
        <v>0</v>
      </c>
      <c r="L179" s="34">
        <f t="shared" si="38"/>
        <v>0</v>
      </c>
      <c r="M179" s="35" t="s">
        <v>65</v>
      </c>
      <c r="N179" s="35">
        <f t="shared" si="39"/>
        <v>0</v>
      </c>
      <c r="O179" s="36">
        <v>0</v>
      </c>
      <c r="P179" s="36">
        <f t="shared" si="35"/>
        <v>0</v>
      </c>
      <c r="Q179" s="35">
        <f t="shared" si="32"/>
        <v>0</v>
      </c>
      <c r="R179" s="35" t="s">
        <v>181</v>
      </c>
      <c r="S179" s="35">
        <f t="shared" si="33"/>
        <v>0</v>
      </c>
      <c r="T179" s="41"/>
    </row>
    <row r="180" spans="2:20" ht="18" customHeight="1" x14ac:dyDescent="0.15">
      <c r="B180" s="39"/>
      <c r="C180" s="40" t="s">
        <v>57</v>
      </c>
      <c r="D180" s="32">
        <v>23.9746005495</v>
      </c>
      <c r="E180" s="36">
        <v>101</v>
      </c>
      <c r="F180" s="35">
        <f t="shared" si="27"/>
        <v>4.2127917748396602</v>
      </c>
      <c r="G180" s="36">
        <v>0</v>
      </c>
      <c r="H180" s="35">
        <f t="shared" si="40"/>
        <v>0</v>
      </c>
      <c r="I180" s="35">
        <f t="shared" si="42"/>
        <v>-100</v>
      </c>
      <c r="J180" s="35">
        <f t="shared" si="41"/>
        <v>-4.2127917748396602</v>
      </c>
      <c r="K180" s="36">
        <v>0</v>
      </c>
      <c r="L180" s="34">
        <f t="shared" si="38"/>
        <v>0</v>
      </c>
      <c r="M180" s="35" t="s">
        <v>62</v>
      </c>
      <c r="N180" s="35">
        <f t="shared" si="39"/>
        <v>0</v>
      </c>
      <c r="O180" s="36">
        <v>0</v>
      </c>
      <c r="P180" s="36">
        <f t="shared" si="35"/>
        <v>0</v>
      </c>
      <c r="Q180" s="35">
        <f t="shared" si="32"/>
        <v>0</v>
      </c>
      <c r="R180" s="35" t="s">
        <v>65</v>
      </c>
      <c r="S180" s="35">
        <f t="shared" si="33"/>
        <v>0</v>
      </c>
      <c r="T180" s="41"/>
    </row>
    <row r="181" spans="2:20" ht="18" customHeight="1" x14ac:dyDescent="0.15">
      <c r="B181" s="39"/>
      <c r="C181" s="40" t="s">
        <v>58</v>
      </c>
      <c r="D181" s="32">
        <v>226.18405883025747</v>
      </c>
      <c r="E181" s="36">
        <v>1615</v>
      </c>
      <c r="F181" s="35">
        <f t="shared" si="27"/>
        <v>7.1402025781666429</v>
      </c>
      <c r="G181" s="36">
        <v>1127</v>
      </c>
      <c r="H181" s="35">
        <f t="shared" si="40"/>
        <v>4.9826676814822335</v>
      </c>
      <c r="I181" s="35">
        <f t="shared" si="42"/>
        <v>-30.216718266253871</v>
      </c>
      <c r="J181" s="35">
        <f t="shared" si="41"/>
        <v>-2.1575348966844095</v>
      </c>
      <c r="K181" s="36">
        <v>1245</v>
      </c>
      <c r="L181" s="34">
        <f t="shared" si="38"/>
        <v>5.5043666933854309</v>
      </c>
      <c r="M181" s="35">
        <f t="shared" si="43"/>
        <v>10.470275066548359</v>
      </c>
      <c r="N181" s="35">
        <f t="shared" si="39"/>
        <v>0.52169901190319745</v>
      </c>
      <c r="O181" s="36">
        <v>1146</v>
      </c>
      <c r="P181" s="36">
        <f t="shared" si="35"/>
        <v>1146</v>
      </c>
      <c r="Q181" s="35">
        <f t="shared" si="32"/>
        <v>5.0666700647547822</v>
      </c>
      <c r="R181" s="35">
        <f t="shared" ref="R181:R221" si="48">(P181-K181)/K181*100</f>
        <v>-7.9518072289156621</v>
      </c>
      <c r="S181" s="35">
        <f t="shared" si="33"/>
        <v>-0.43769662863064873</v>
      </c>
      <c r="T181" s="41"/>
    </row>
    <row r="182" spans="2:20" ht="18" customHeight="1" x14ac:dyDescent="0.15">
      <c r="B182" s="39"/>
      <c r="C182" s="40" t="s">
        <v>183</v>
      </c>
      <c r="D182" s="32">
        <v>308.925591634</v>
      </c>
      <c r="E182" s="36">
        <v>2167</v>
      </c>
      <c r="F182" s="35">
        <f t="shared" si="27"/>
        <v>7.0146341341877436</v>
      </c>
      <c r="G182" s="36">
        <v>2164</v>
      </c>
      <c r="H182" s="35">
        <f t="shared" si="40"/>
        <v>7.004923057859842</v>
      </c>
      <c r="I182" s="35">
        <f t="shared" si="42"/>
        <v>-0.13844023996308261</v>
      </c>
      <c r="J182" s="35">
        <f t="shared" si="41"/>
        <v>-9.7110763279015799E-3</v>
      </c>
      <c r="K182" s="36">
        <v>2037</v>
      </c>
      <c r="L182" s="34">
        <f t="shared" si="38"/>
        <v>6.5938208266453318</v>
      </c>
      <c r="M182" s="35">
        <f t="shared" si="43"/>
        <v>-5.8687615526802217</v>
      </c>
      <c r="N182" s="35">
        <f t="shared" si="39"/>
        <v>-0.41110223121451028</v>
      </c>
      <c r="O182" s="36">
        <v>2061</v>
      </c>
      <c r="P182" s="36">
        <f t="shared" si="35"/>
        <v>2061</v>
      </c>
      <c r="Q182" s="35">
        <f t="shared" si="32"/>
        <v>6.6715094372685462</v>
      </c>
      <c r="R182" s="35">
        <f t="shared" si="48"/>
        <v>1.1782032400589102</v>
      </c>
      <c r="S182" s="35">
        <f t="shared" si="33"/>
        <v>7.7688610623214416E-2</v>
      </c>
      <c r="T182" s="41"/>
    </row>
    <row r="183" spans="2:20" ht="18" customHeight="1" x14ac:dyDescent="0.15">
      <c r="B183" s="39"/>
      <c r="C183" s="40" t="s">
        <v>184</v>
      </c>
      <c r="D183" s="32">
        <v>191.84873072200003</v>
      </c>
      <c r="E183" s="36">
        <v>1161</v>
      </c>
      <c r="F183" s="35">
        <f t="shared" si="27"/>
        <v>6.0516428523176238</v>
      </c>
      <c r="G183" s="36">
        <v>1214</v>
      </c>
      <c r="H183" s="35">
        <f t="shared" si="40"/>
        <v>6.3279021728799272</v>
      </c>
      <c r="I183" s="35">
        <f t="shared" si="42"/>
        <v>4.565030146425495</v>
      </c>
      <c r="J183" s="35">
        <f t="shared" si="41"/>
        <v>0.2762593205623034</v>
      </c>
      <c r="K183" s="36">
        <v>1538</v>
      </c>
      <c r="L183" s="34">
        <f t="shared" si="38"/>
        <v>8.0167327363174028</v>
      </c>
      <c r="M183" s="35">
        <f t="shared" si="43"/>
        <v>26.688632619439868</v>
      </c>
      <c r="N183" s="35">
        <f t="shared" si="39"/>
        <v>1.6888305634374756</v>
      </c>
      <c r="O183" s="36">
        <v>1724</v>
      </c>
      <c r="P183" s="36">
        <f t="shared" si="35"/>
        <v>1724</v>
      </c>
      <c r="Q183" s="35">
        <f t="shared" si="32"/>
        <v>8.9862465782907694</v>
      </c>
      <c r="R183" s="35">
        <f t="shared" si="48"/>
        <v>12.093628088426527</v>
      </c>
      <c r="S183" s="35">
        <f t="shared" si="33"/>
        <v>0.96951384197336665</v>
      </c>
      <c r="T183" s="41"/>
    </row>
    <row r="184" spans="2:20" ht="18" customHeight="1" x14ac:dyDescent="0.15">
      <c r="B184" s="39"/>
      <c r="C184" s="40" t="s">
        <v>59</v>
      </c>
      <c r="D184" s="32">
        <v>298.97801786200006</v>
      </c>
      <c r="E184" s="36">
        <v>632</v>
      </c>
      <c r="F184" s="35">
        <f t="shared" si="27"/>
        <v>2.11386778372353</v>
      </c>
      <c r="G184" s="36">
        <v>406</v>
      </c>
      <c r="H184" s="35">
        <f t="shared" si="40"/>
        <v>1.3579593673920145</v>
      </c>
      <c r="I184" s="35">
        <f t="shared" si="42"/>
        <v>-35.75949367088608</v>
      </c>
      <c r="J184" s="35">
        <f t="shared" si="41"/>
        <v>-0.75590841633151551</v>
      </c>
      <c r="K184" s="36">
        <v>411</v>
      </c>
      <c r="L184" s="34">
        <f t="shared" si="38"/>
        <v>1.3746830049214727</v>
      </c>
      <c r="M184" s="35">
        <f t="shared" si="43"/>
        <v>1.2315270935960592</v>
      </c>
      <c r="N184" s="35">
        <f t="shared" si="39"/>
        <v>1.6723637529458157E-2</v>
      </c>
      <c r="O184" s="36">
        <v>395</v>
      </c>
      <c r="P184" s="36">
        <f t="shared" si="35"/>
        <v>395</v>
      </c>
      <c r="Q184" s="35">
        <f t="shared" si="32"/>
        <v>1.3211673648272062</v>
      </c>
      <c r="R184" s="35">
        <f t="shared" si="48"/>
        <v>-3.8929440389294405</v>
      </c>
      <c r="S184" s="35">
        <f t="shared" si="33"/>
        <v>-5.3515640094266459E-2</v>
      </c>
      <c r="T184" s="41"/>
    </row>
    <row r="185" spans="2:20" ht="18" customHeight="1" x14ac:dyDescent="0.15">
      <c r="B185" s="39"/>
      <c r="C185" s="40" t="s">
        <v>185</v>
      </c>
      <c r="D185" s="32">
        <v>392.01061785899998</v>
      </c>
      <c r="E185" s="36">
        <v>518</v>
      </c>
      <c r="F185" s="35">
        <f t="shared" si="27"/>
        <v>1.3213927796882186</v>
      </c>
      <c r="G185" s="36">
        <v>479</v>
      </c>
      <c r="H185" s="35">
        <f t="shared" si="40"/>
        <v>1.2219056785147813</v>
      </c>
      <c r="I185" s="35">
        <f t="shared" si="42"/>
        <v>-7.5289575289575295</v>
      </c>
      <c r="J185" s="35">
        <f t="shared" si="41"/>
        <v>-9.9487101173437287E-2</v>
      </c>
      <c r="K185" s="36">
        <v>462</v>
      </c>
      <c r="L185" s="34">
        <f t="shared" si="38"/>
        <v>1.1785395062084112</v>
      </c>
      <c r="M185" s="35">
        <f t="shared" si="43"/>
        <v>-3.5490605427974948</v>
      </c>
      <c r="N185" s="35">
        <f t="shared" si="39"/>
        <v>-4.3366172306370077E-2</v>
      </c>
      <c r="O185" s="36">
        <v>425</v>
      </c>
      <c r="P185" s="36">
        <f t="shared" si="35"/>
        <v>425</v>
      </c>
      <c r="Q185" s="35">
        <f t="shared" si="32"/>
        <v>1.0841543076592526</v>
      </c>
      <c r="R185" s="35">
        <f t="shared" si="48"/>
        <v>-8.0086580086580081</v>
      </c>
      <c r="S185" s="35">
        <f t="shared" si="33"/>
        <v>-9.4385198549158611E-2</v>
      </c>
      <c r="T185" s="41"/>
    </row>
    <row r="186" spans="2:20" ht="18" customHeight="1" x14ac:dyDescent="0.15">
      <c r="B186" s="39"/>
      <c r="C186" s="40" t="s">
        <v>186</v>
      </c>
      <c r="D186" s="32">
        <v>103.60221576900001</v>
      </c>
      <c r="E186" s="36">
        <v>140</v>
      </c>
      <c r="F186" s="35">
        <f t="shared" si="27"/>
        <v>1.3513224496294121</v>
      </c>
      <c r="G186" s="36">
        <v>130</v>
      </c>
      <c r="H186" s="35">
        <f t="shared" si="40"/>
        <v>1.2547994175130255</v>
      </c>
      <c r="I186" s="35">
        <f t="shared" si="42"/>
        <v>-7.1428571428571423</v>
      </c>
      <c r="J186" s="35">
        <f t="shared" si="41"/>
        <v>-9.6523032116386576E-2</v>
      </c>
      <c r="K186" s="36">
        <v>118</v>
      </c>
      <c r="L186" s="34">
        <f t="shared" si="38"/>
        <v>1.1389717789733615</v>
      </c>
      <c r="M186" s="35">
        <f t="shared" si="43"/>
        <v>-9.2307692307692317</v>
      </c>
      <c r="N186" s="35">
        <f t="shared" si="39"/>
        <v>-0.11582763853966394</v>
      </c>
      <c r="O186" s="36">
        <v>112</v>
      </c>
      <c r="P186" s="36">
        <f t="shared" si="35"/>
        <v>112</v>
      </c>
      <c r="Q186" s="35">
        <f t="shared" si="32"/>
        <v>1.0810579597035297</v>
      </c>
      <c r="R186" s="35">
        <f t="shared" si="48"/>
        <v>-5.0847457627118651</v>
      </c>
      <c r="S186" s="35">
        <f t="shared" si="33"/>
        <v>-5.7913819269831857E-2</v>
      </c>
      <c r="T186" s="41"/>
    </row>
    <row r="187" spans="2:20" ht="18" customHeight="1" x14ac:dyDescent="0.15">
      <c r="B187" s="39"/>
      <c r="C187" s="40" t="s">
        <v>187</v>
      </c>
      <c r="D187" s="32">
        <v>227.739354475</v>
      </c>
      <c r="E187" s="36">
        <v>350</v>
      </c>
      <c r="F187" s="35">
        <f t="shared" si="27"/>
        <v>1.5368446125916333</v>
      </c>
      <c r="G187" s="36">
        <v>306</v>
      </c>
      <c r="H187" s="35">
        <f t="shared" si="40"/>
        <v>1.3436412898658279</v>
      </c>
      <c r="I187" s="35">
        <f t="shared" si="42"/>
        <v>-12.571428571428573</v>
      </c>
      <c r="J187" s="35">
        <f t="shared" si="41"/>
        <v>-0.19320332272580543</v>
      </c>
      <c r="K187" s="36">
        <v>281</v>
      </c>
      <c r="L187" s="34">
        <f t="shared" si="38"/>
        <v>1.2338666746807112</v>
      </c>
      <c r="M187" s="35">
        <f t="shared" si="43"/>
        <v>-8.1699346405228752</v>
      </c>
      <c r="N187" s="35">
        <f t="shared" si="39"/>
        <v>-0.10977461518511666</v>
      </c>
      <c r="O187" s="36">
        <v>281</v>
      </c>
      <c r="P187" s="36">
        <f t="shared" si="35"/>
        <v>281</v>
      </c>
      <c r="Q187" s="35">
        <f t="shared" si="32"/>
        <v>1.2338666746807112</v>
      </c>
      <c r="R187" s="35">
        <f t="shared" si="48"/>
        <v>0</v>
      </c>
      <c r="S187" s="35">
        <f t="shared" si="33"/>
        <v>0</v>
      </c>
      <c r="T187" s="41"/>
    </row>
    <row r="188" spans="2:20" ht="18" customHeight="1" x14ac:dyDescent="0.15">
      <c r="B188" s="39"/>
      <c r="C188" s="40" t="s">
        <v>188</v>
      </c>
      <c r="D188" s="32">
        <v>303.40072678000001</v>
      </c>
      <c r="E188" s="36">
        <v>207</v>
      </c>
      <c r="F188" s="35">
        <f t="shared" si="27"/>
        <v>0.68226599915200103</v>
      </c>
      <c r="G188" s="36">
        <v>178</v>
      </c>
      <c r="H188" s="35">
        <f t="shared" si="40"/>
        <v>0.58668283985051295</v>
      </c>
      <c r="I188" s="35">
        <f t="shared" si="42"/>
        <v>-14.009661835748794</v>
      </c>
      <c r="J188" s="35">
        <f t="shared" si="41"/>
        <v>-9.5583159301488085E-2</v>
      </c>
      <c r="K188" s="36">
        <v>169</v>
      </c>
      <c r="L188" s="34">
        <f t="shared" si="38"/>
        <v>0.55701910075694772</v>
      </c>
      <c r="M188" s="35">
        <f t="shared" si="43"/>
        <v>-5.0561797752808983</v>
      </c>
      <c r="N188" s="35">
        <f t="shared" si="39"/>
        <v>-2.9663739093565233E-2</v>
      </c>
      <c r="O188" s="36">
        <v>157</v>
      </c>
      <c r="P188" s="36">
        <f t="shared" si="35"/>
        <v>157</v>
      </c>
      <c r="Q188" s="35">
        <f t="shared" si="32"/>
        <v>0.51746744863219407</v>
      </c>
      <c r="R188" s="35">
        <f t="shared" si="48"/>
        <v>-7.1005917159763312</v>
      </c>
      <c r="S188" s="35">
        <f t="shared" si="33"/>
        <v>-3.9551652124753645E-2</v>
      </c>
      <c r="T188" s="41"/>
    </row>
    <row r="189" spans="2:20" ht="18" customHeight="1" x14ac:dyDescent="0.15">
      <c r="B189" s="39"/>
      <c r="C189" s="40" t="s">
        <v>60</v>
      </c>
      <c r="D189" s="32">
        <v>374.08655214200002</v>
      </c>
      <c r="E189" s="36">
        <v>772</v>
      </c>
      <c r="F189" s="35">
        <f t="shared" si="27"/>
        <v>2.0636935371762721</v>
      </c>
      <c r="G189" s="36">
        <v>500</v>
      </c>
      <c r="H189" s="35">
        <f t="shared" si="40"/>
        <v>1.3365890784820416</v>
      </c>
      <c r="I189" s="35">
        <f t="shared" si="42"/>
        <v>-35.233160621761655</v>
      </c>
      <c r="J189" s="35">
        <f t="shared" si="41"/>
        <v>-0.72710445869423057</v>
      </c>
      <c r="K189" s="36">
        <v>499</v>
      </c>
      <c r="L189" s="34">
        <f t="shared" si="38"/>
        <v>1.3339159003250776</v>
      </c>
      <c r="M189" s="35">
        <f t="shared" si="43"/>
        <v>-0.2</v>
      </c>
      <c r="N189" s="35">
        <f t="shared" si="39"/>
        <v>-2.6731781569639956E-3</v>
      </c>
      <c r="O189" s="36">
        <v>499</v>
      </c>
      <c r="P189" s="36">
        <f t="shared" si="35"/>
        <v>499</v>
      </c>
      <c r="Q189" s="35">
        <f t="shared" si="32"/>
        <v>1.3339159003250776</v>
      </c>
      <c r="R189" s="35">
        <f t="shared" si="48"/>
        <v>0</v>
      </c>
      <c r="S189" s="35">
        <f t="shared" si="33"/>
        <v>0</v>
      </c>
      <c r="T189" s="41"/>
    </row>
    <row r="190" spans="2:20" ht="18" customHeight="1" x14ac:dyDescent="0.15">
      <c r="B190" s="39"/>
      <c r="C190" s="40" t="s">
        <v>189</v>
      </c>
      <c r="D190" s="32">
        <v>495.72051408900006</v>
      </c>
      <c r="E190" s="36">
        <v>1507</v>
      </c>
      <c r="F190" s="35">
        <f t="shared" si="27"/>
        <v>3.0400194407315531</v>
      </c>
      <c r="G190" s="36">
        <v>1574</v>
      </c>
      <c r="H190" s="35">
        <f t="shared" si="40"/>
        <v>3.1751762440022993</v>
      </c>
      <c r="I190" s="35">
        <f t="shared" si="42"/>
        <v>4.4459190444591909</v>
      </c>
      <c r="J190" s="35">
        <f t="shared" si="41"/>
        <v>0.1351568032707462</v>
      </c>
      <c r="K190" s="36">
        <v>1575</v>
      </c>
      <c r="L190" s="34">
        <f t="shared" si="38"/>
        <v>3.1771935097227582</v>
      </c>
      <c r="M190" s="35">
        <f t="shared" si="43"/>
        <v>6.353240152477764E-2</v>
      </c>
      <c r="N190" s="35">
        <f t="shared" si="39"/>
        <v>2.0172657204589051E-3</v>
      </c>
      <c r="O190" s="36">
        <v>1487</v>
      </c>
      <c r="P190" s="36">
        <f t="shared" si="35"/>
        <v>1487</v>
      </c>
      <c r="Q190" s="35">
        <f t="shared" si="32"/>
        <v>2.9996741263223754</v>
      </c>
      <c r="R190" s="35">
        <f t="shared" si="48"/>
        <v>-5.587301587301587</v>
      </c>
      <c r="S190" s="35">
        <f t="shared" si="33"/>
        <v>-0.17751938340038276</v>
      </c>
      <c r="T190" s="41"/>
    </row>
    <row r="191" spans="2:20" ht="18" customHeight="1" x14ac:dyDescent="0.15">
      <c r="B191" s="39"/>
      <c r="C191" s="40" t="s">
        <v>190</v>
      </c>
      <c r="D191" s="32">
        <v>211.38533542000002</v>
      </c>
      <c r="E191" s="36">
        <v>220</v>
      </c>
      <c r="F191" s="35">
        <f t="shared" si="27"/>
        <v>1.040753369021004</v>
      </c>
      <c r="G191" s="36">
        <v>219</v>
      </c>
      <c r="H191" s="35">
        <f t="shared" si="40"/>
        <v>1.0360226718890904</v>
      </c>
      <c r="I191" s="35">
        <f t="shared" si="42"/>
        <v>-0.45454545454545453</v>
      </c>
      <c r="J191" s="35">
        <f t="shared" si="41"/>
        <v>-4.7306971319136526E-3</v>
      </c>
      <c r="K191" s="36">
        <v>214</v>
      </c>
      <c r="L191" s="34">
        <f t="shared" si="38"/>
        <v>1.0123691862295221</v>
      </c>
      <c r="M191" s="35">
        <f t="shared" si="43"/>
        <v>-2.2831050228310499</v>
      </c>
      <c r="N191" s="35">
        <f t="shared" si="39"/>
        <v>-2.3653485659568263E-2</v>
      </c>
      <c r="O191" s="36">
        <v>232</v>
      </c>
      <c r="P191" s="36">
        <f t="shared" si="35"/>
        <v>232</v>
      </c>
      <c r="Q191" s="35">
        <f t="shared" si="32"/>
        <v>1.0975217346039678</v>
      </c>
      <c r="R191" s="35">
        <f t="shared" si="48"/>
        <v>8.4112149532710276</v>
      </c>
      <c r="S191" s="35">
        <f t="shared" si="33"/>
        <v>8.5152548374445747E-2</v>
      </c>
      <c r="T191" s="41"/>
    </row>
    <row r="192" spans="2:20" ht="18" customHeight="1" x14ac:dyDescent="0.15">
      <c r="B192" s="39"/>
      <c r="C192" s="40" t="s">
        <v>191</v>
      </c>
      <c r="D192" s="32">
        <v>282.147636697</v>
      </c>
      <c r="E192" s="36">
        <v>367</v>
      </c>
      <c r="F192" s="35">
        <f t="shared" si="27"/>
        <v>1.3007374589287219</v>
      </c>
      <c r="G192" s="36">
        <v>399</v>
      </c>
      <c r="H192" s="35">
        <f t="shared" si="40"/>
        <v>1.414153259162289</v>
      </c>
      <c r="I192" s="35">
        <f t="shared" si="42"/>
        <v>8.7193460490463206</v>
      </c>
      <c r="J192" s="35">
        <f t="shared" si="41"/>
        <v>0.11341580023356701</v>
      </c>
      <c r="K192" s="36">
        <v>408</v>
      </c>
      <c r="L192" s="34">
        <f t="shared" si="38"/>
        <v>1.4460514529779798</v>
      </c>
      <c r="M192" s="35">
        <f t="shared" si="43"/>
        <v>2.2556390977443606</v>
      </c>
      <c r="N192" s="35">
        <f t="shared" si="39"/>
        <v>3.1898193815690812E-2</v>
      </c>
      <c r="O192" s="36">
        <v>401</v>
      </c>
      <c r="P192" s="36">
        <f t="shared" si="35"/>
        <v>401</v>
      </c>
      <c r="Q192" s="35">
        <f t="shared" si="32"/>
        <v>1.421241746676887</v>
      </c>
      <c r="R192" s="35">
        <f t="shared" si="48"/>
        <v>-1.715686274509804</v>
      </c>
      <c r="S192" s="35">
        <f t="shared" si="33"/>
        <v>-2.4809706301092804E-2</v>
      </c>
      <c r="T192" s="41"/>
    </row>
    <row r="193" spans="2:20" ht="18" customHeight="1" x14ac:dyDescent="0.15">
      <c r="B193" s="39"/>
      <c r="C193" s="40" t="s">
        <v>192</v>
      </c>
      <c r="D193" s="32">
        <v>244.04761443199999</v>
      </c>
      <c r="E193" s="36">
        <v>658</v>
      </c>
      <c r="F193" s="35">
        <f t="shared" si="27"/>
        <v>2.6961951729437672</v>
      </c>
      <c r="G193" s="36">
        <v>627</v>
      </c>
      <c r="H193" s="35">
        <f t="shared" si="40"/>
        <v>2.5691707802974801</v>
      </c>
      <c r="I193" s="35">
        <f t="shared" si="42"/>
        <v>-4.7112462006079028</v>
      </c>
      <c r="J193" s="35">
        <f t="shared" si="41"/>
        <v>-0.12702439264628707</v>
      </c>
      <c r="K193" s="36">
        <v>574</v>
      </c>
      <c r="L193" s="34">
        <f t="shared" si="38"/>
        <v>2.3520000444828608</v>
      </c>
      <c r="M193" s="35">
        <f t="shared" si="43"/>
        <v>-8.4529505582137165</v>
      </c>
      <c r="N193" s="35">
        <f t="shared" si="39"/>
        <v>-0.21717073581461932</v>
      </c>
      <c r="O193" s="36">
        <v>536</v>
      </c>
      <c r="P193" s="36">
        <f t="shared" si="35"/>
        <v>536</v>
      </c>
      <c r="Q193" s="35">
        <f t="shared" si="32"/>
        <v>2.1962927244648314</v>
      </c>
      <c r="R193" s="35">
        <f t="shared" si="48"/>
        <v>-6.6202090592334493</v>
      </c>
      <c r="S193" s="35">
        <f t="shared" si="33"/>
        <v>-0.15570732001802945</v>
      </c>
      <c r="T193" s="41"/>
    </row>
    <row r="194" spans="2:20" ht="18" customHeight="1" x14ac:dyDescent="0.15">
      <c r="B194" s="39"/>
      <c r="C194" s="40" t="s">
        <v>193</v>
      </c>
      <c r="D194" s="32">
        <v>208.953926938</v>
      </c>
      <c r="E194" s="36">
        <v>103</v>
      </c>
      <c r="F194" s="35">
        <f t="shared" si="27"/>
        <v>0.49293163095499881</v>
      </c>
      <c r="G194" s="36">
        <v>97</v>
      </c>
      <c r="H194" s="35">
        <f t="shared" si="40"/>
        <v>0.46421716701587268</v>
      </c>
      <c r="I194" s="35">
        <f t="shared" si="42"/>
        <v>-5.825242718446602</v>
      </c>
      <c r="J194" s="35">
        <f t="shared" si="41"/>
        <v>-2.8714463939126134E-2</v>
      </c>
      <c r="K194" s="36">
        <v>78</v>
      </c>
      <c r="L194" s="34">
        <f t="shared" si="38"/>
        <v>0.3732880312086399</v>
      </c>
      <c r="M194" s="35">
        <f t="shared" si="43"/>
        <v>-19.587628865979383</v>
      </c>
      <c r="N194" s="35">
        <f t="shared" si="39"/>
        <v>-9.0929135807232775E-2</v>
      </c>
      <c r="O194" s="36">
        <v>73</v>
      </c>
      <c r="P194" s="36">
        <f t="shared" si="35"/>
        <v>73</v>
      </c>
      <c r="Q194" s="35">
        <f t="shared" si="32"/>
        <v>0.34935931125936809</v>
      </c>
      <c r="R194" s="35">
        <f t="shared" si="48"/>
        <v>-6.4102564102564097</v>
      </c>
      <c r="S194" s="35">
        <f t="shared" si="33"/>
        <v>-2.3928719949271815E-2</v>
      </c>
      <c r="T194" s="41"/>
    </row>
    <row r="195" spans="2:20" ht="18" customHeight="1" x14ac:dyDescent="0.15">
      <c r="B195" s="39"/>
      <c r="C195" s="40" t="s">
        <v>194</v>
      </c>
      <c r="D195" s="32">
        <v>357.55213404400001</v>
      </c>
      <c r="E195" s="36">
        <v>490</v>
      </c>
      <c r="F195" s="35">
        <f t="shared" si="27"/>
        <v>1.3704295215860776</v>
      </c>
      <c r="G195" s="36">
        <v>525</v>
      </c>
      <c r="H195" s="35">
        <f t="shared" si="40"/>
        <v>1.4683173445565116</v>
      </c>
      <c r="I195" s="35">
        <f t="shared" si="42"/>
        <v>7.1428571428571423</v>
      </c>
      <c r="J195" s="35">
        <f t="shared" si="41"/>
        <v>9.788782297043408E-2</v>
      </c>
      <c r="K195" s="36">
        <v>485</v>
      </c>
      <c r="L195" s="34">
        <f t="shared" si="38"/>
        <v>1.3564455468760155</v>
      </c>
      <c r="M195" s="35">
        <f t="shared" si="43"/>
        <v>-7.6190476190476195</v>
      </c>
      <c r="N195" s="35">
        <f t="shared" si="39"/>
        <v>-0.11187179768049615</v>
      </c>
      <c r="O195" s="36">
        <v>451</v>
      </c>
      <c r="P195" s="36">
        <f t="shared" si="35"/>
        <v>451</v>
      </c>
      <c r="Q195" s="35">
        <f t="shared" si="32"/>
        <v>1.2613545188475939</v>
      </c>
      <c r="R195" s="35">
        <f t="shared" si="48"/>
        <v>-7.0103092783505154</v>
      </c>
      <c r="S195" s="35">
        <f t="shared" si="33"/>
        <v>-9.509102802842162E-2</v>
      </c>
      <c r="T195" s="41"/>
    </row>
    <row r="196" spans="2:20" ht="18" customHeight="1" x14ac:dyDescent="0.15">
      <c r="B196" s="39"/>
      <c r="C196" s="40" t="s">
        <v>195</v>
      </c>
      <c r="D196" s="32">
        <v>722.05038501299998</v>
      </c>
      <c r="E196" s="36">
        <v>726</v>
      </c>
      <c r="F196" s="35">
        <f t="shared" si="27"/>
        <v>1.0054699991426899</v>
      </c>
      <c r="G196" s="36">
        <v>688</v>
      </c>
      <c r="H196" s="35">
        <f t="shared" si="40"/>
        <v>0.9528420928514747</v>
      </c>
      <c r="I196" s="35">
        <f t="shared" si="42"/>
        <v>-5.2341597796143251</v>
      </c>
      <c r="J196" s="35">
        <f t="shared" si="41"/>
        <v>-5.2627906291215165E-2</v>
      </c>
      <c r="K196" s="36">
        <v>642</v>
      </c>
      <c r="L196" s="34">
        <f t="shared" si="38"/>
        <v>0.88913462734105631</v>
      </c>
      <c r="M196" s="35">
        <f t="shared" si="43"/>
        <v>-6.6860465116279064</v>
      </c>
      <c r="N196" s="35">
        <f t="shared" si="39"/>
        <v>-6.3707465510418393E-2</v>
      </c>
      <c r="O196" s="36">
        <v>595</v>
      </c>
      <c r="P196" s="36">
        <f t="shared" si="35"/>
        <v>595</v>
      </c>
      <c r="Q196" s="35">
        <f t="shared" si="32"/>
        <v>0.82404221692823754</v>
      </c>
      <c r="R196" s="35">
        <f t="shared" si="48"/>
        <v>-7.3208722741433014</v>
      </c>
      <c r="S196" s="35">
        <f t="shared" si="33"/>
        <v>-6.5092410412818769E-2</v>
      </c>
      <c r="T196" s="41"/>
    </row>
    <row r="197" spans="2:20" ht="18" customHeight="1" x14ac:dyDescent="0.15">
      <c r="B197" s="39"/>
      <c r="C197" s="40" t="s">
        <v>196</v>
      </c>
      <c r="D197" s="32">
        <v>11.416553572900002</v>
      </c>
      <c r="E197" s="36">
        <v>545</v>
      </c>
      <c r="F197" s="35">
        <f t="shared" si="27"/>
        <v>47.737699168135258</v>
      </c>
      <c r="G197" s="36">
        <v>484</v>
      </c>
      <c r="H197" s="35">
        <f t="shared" si="40"/>
        <v>42.394580545646726</v>
      </c>
      <c r="I197" s="35">
        <f t="shared" si="42"/>
        <v>-11.192660550458717</v>
      </c>
      <c r="J197" s="35">
        <f t="shared" si="41"/>
        <v>-5.3431186224885323</v>
      </c>
      <c r="K197" s="36">
        <v>443</v>
      </c>
      <c r="L197" s="34">
        <f t="shared" si="38"/>
        <v>38.803304094465908</v>
      </c>
      <c r="M197" s="35">
        <f t="shared" si="43"/>
        <v>-8.4710743801652892</v>
      </c>
      <c r="N197" s="35">
        <f t="shared" si="39"/>
        <v>-3.5912764511808177</v>
      </c>
      <c r="O197" s="36">
        <v>412</v>
      </c>
      <c r="P197" s="36">
        <f t="shared" si="35"/>
        <v>412</v>
      </c>
      <c r="Q197" s="35">
        <f t="shared" si="32"/>
        <v>36.087948728938947</v>
      </c>
      <c r="R197" s="35">
        <f t="shared" si="48"/>
        <v>-6.9977426636568847</v>
      </c>
      <c r="S197" s="35">
        <f t="shared" si="33"/>
        <v>-2.7153553655269604</v>
      </c>
      <c r="T197" s="41"/>
    </row>
    <row r="198" spans="2:20" ht="18" customHeight="1" x14ac:dyDescent="0.15">
      <c r="B198" s="39"/>
      <c r="C198" s="40" t="s">
        <v>197</v>
      </c>
      <c r="D198" s="32">
        <v>81.3806610269</v>
      </c>
      <c r="E198" s="36">
        <v>349</v>
      </c>
      <c r="F198" s="35">
        <f t="shared" ref="F198:F261" si="49">E198/D198</f>
        <v>4.288488144433229</v>
      </c>
      <c r="G198" s="36">
        <v>472</v>
      </c>
      <c r="H198" s="35">
        <f t="shared" si="40"/>
        <v>5.799903736883909</v>
      </c>
      <c r="I198" s="35">
        <f t="shared" si="42"/>
        <v>35.243553008595988</v>
      </c>
      <c r="J198" s="35">
        <f t="shared" si="41"/>
        <v>1.51141559245068</v>
      </c>
      <c r="K198" s="36">
        <v>453</v>
      </c>
      <c r="L198" s="34">
        <f t="shared" si="38"/>
        <v>5.5664330356110394</v>
      </c>
      <c r="M198" s="35">
        <f t="shared" si="43"/>
        <v>-4.0254237288135588</v>
      </c>
      <c r="N198" s="35">
        <f t="shared" si="39"/>
        <v>-0.23347070127286962</v>
      </c>
      <c r="O198" s="36">
        <v>433</v>
      </c>
      <c r="P198" s="36">
        <f t="shared" si="35"/>
        <v>433</v>
      </c>
      <c r="Q198" s="35">
        <f t="shared" ref="Q198:Q261" si="50">P198/D198</f>
        <v>5.3206744026922301</v>
      </c>
      <c r="R198" s="35">
        <f t="shared" si="48"/>
        <v>-4.4150110375275942</v>
      </c>
      <c r="S198" s="35">
        <f t="shared" ref="S198:S261" si="51">Q198-L198</f>
        <v>-0.24575863291880928</v>
      </c>
      <c r="T198" s="41"/>
    </row>
    <row r="199" spans="2:20" ht="18" customHeight="1" x14ac:dyDescent="0.15">
      <c r="B199" s="39"/>
      <c r="C199" s="40" t="s">
        <v>198</v>
      </c>
      <c r="D199" s="32">
        <v>251.75637136599997</v>
      </c>
      <c r="E199" s="36">
        <v>138</v>
      </c>
      <c r="F199" s="35">
        <f t="shared" si="49"/>
        <v>0.54814898725791328</v>
      </c>
      <c r="G199" s="36">
        <v>144</v>
      </c>
      <c r="H199" s="35">
        <f t="shared" si="40"/>
        <v>0.57198155192130085</v>
      </c>
      <c r="I199" s="35">
        <f t="shared" si="42"/>
        <v>4.3478260869565215</v>
      </c>
      <c r="J199" s="35">
        <f t="shared" si="41"/>
        <v>2.3832564663387568E-2</v>
      </c>
      <c r="K199" s="36">
        <v>120</v>
      </c>
      <c r="L199" s="34">
        <f t="shared" si="38"/>
        <v>0.47665129326775069</v>
      </c>
      <c r="M199" s="35">
        <f t="shared" si="43"/>
        <v>-16.666666666666664</v>
      </c>
      <c r="N199" s="35">
        <f t="shared" si="39"/>
        <v>-9.5330258653550159E-2</v>
      </c>
      <c r="O199" s="36">
        <v>110</v>
      </c>
      <c r="P199" s="36">
        <f t="shared" si="35"/>
        <v>110</v>
      </c>
      <c r="Q199" s="35">
        <f t="shared" si="50"/>
        <v>0.4369303521621048</v>
      </c>
      <c r="R199" s="35">
        <f t="shared" si="48"/>
        <v>-8.3333333333333321</v>
      </c>
      <c r="S199" s="35">
        <f t="shared" si="51"/>
        <v>-3.9720941105645891E-2</v>
      </c>
      <c r="T199" s="41"/>
    </row>
    <row r="200" spans="2:20" ht="18" customHeight="1" x14ac:dyDescent="0.15">
      <c r="B200" s="39"/>
      <c r="C200" s="40" t="s">
        <v>199</v>
      </c>
      <c r="D200" s="32">
        <v>129.144684117</v>
      </c>
      <c r="E200" s="36">
        <v>223</v>
      </c>
      <c r="F200" s="35">
        <f t="shared" si="49"/>
        <v>1.7267454833678697</v>
      </c>
      <c r="G200" s="36">
        <v>203</v>
      </c>
      <c r="H200" s="35">
        <f t="shared" si="40"/>
        <v>1.5718804175949666</v>
      </c>
      <c r="I200" s="35">
        <f t="shared" si="42"/>
        <v>-8.9686098654708513</v>
      </c>
      <c r="J200" s="35">
        <f t="shared" si="41"/>
        <v>-0.15486506577290315</v>
      </c>
      <c r="K200" s="36">
        <v>266</v>
      </c>
      <c r="L200" s="34">
        <f t="shared" si="38"/>
        <v>2.0597053747796115</v>
      </c>
      <c r="M200" s="35">
        <f t="shared" si="43"/>
        <v>31.03448275862069</v>
      </c>
      <c r="N200" s="35">
        <f t="shared" si="39"/>
        <v>0.48782495718464491</v>
      </c>
      <c r="O200" s="36">
        <v>299</v>
      </c>
      <c r="P200" s="36">
        <f t="shared" si="35"/>
        <v>299</v>
      </c>
      <c r="Q200" s="35">
        <f t="shared" si="50"/>
        <v>2.3152327333049016</v>
      </c>
      <c r="R200" s="35">
        <f t="shared" si="48"/>
        <v>12.406015037593985</v>
      </c>
      <c r="S200" s="35">
        <f t="shared" si="51"/>
        <v>0.25552735852529018</v>
      </c>
      <c r="T200" s="41"/>
    </row>
    <row r="201" spans="2:20" ht="18" customHeight="1" x14ac:dyDescent="0.15">
      <c r="B201" s="39"/>
      <c r="C201" s="40" t="s">
        <v>200</v>
      </c>
      <c r="D201" s="32">
        <v>256.24897640399996</v>
      </c>
      <c r="E201" s="36">
        <v>150</v>
      </c>
      <c r="F201" s="35">
        <f t="shared" si="49"/>
        <v>0.58536819192405776</v>
      </c>
      <c r="G201" s="36">
        <v>140</v>
      </c>
      <c r="H201" s="35">
        <f t="shared" si="40"/>
        <v>0.5463436457957872</v>
      </c>
      <c r="I201" s="35">
        <f t="shared" si="42"/>
        <v>-6.666666666666667</v>
      </c>
      <c r="J201" s="35">
        <f t="shared" si="41"/>
        <v>-3.9024546128270554E-2</v>
      </c>
      <c r="K201" s="36">
        <v>109</v>
      </c>
      <c r="L201" s="34">
        <f t="shared" si="38"/>
        <v>0.42536755279814864</v>
      </c>
      <c r="M201" s="35">
        <f t="shared" si="43"/>
        <v>-22.142857142857142</v>
      </c>
      <c r="N201" s="35">
        <f t="shared" si="39"/>
        <v>-0.12097609299763856</v>
      </c>
      <c r="O201" s="36">
        <v>107</v>
      </c>
      <c r="P201" s="36">
        <f t="shared" si="35"/>
        <v>107</v>
      </c>
      <c r="Q201" s="35">
        <f t="shared" si="50"/>
        <v>0.41756264357249456</v>
      </c>
      <c r="R201" s="35">
        <f t="shared" si="48"/>
        <v>-1.834862385321101</v>
      </c>
      <c r="S201" s="35">
        <f t="shared" si="51"/>
        <v>-7.8049092256540775E-3</v>
      </c>
      <c r="T201" s="41"/>
    </row>
    <row r="202" spans="2:20" ht="18" customHeight="1" x14ac:dyDescent="0.15">
      <c r="B202" s="39"/>
      <c r="C202" s="40" t="s">
        <v>201</v>
      </c>
      <c r="D202" s="32">
        <v>131.97786800399999</v>
      </c>
      <c r="E202" s="36">
        <v>157</v>
      </c>
      <c r="F202" s="35">
        <f t="shared" si="49"/>
        <v>1.1895933945170385</v>
      </c>
      <c r="G202" s="36">
        <v>140</v>
      </c>
      <c r="H202" s="35">
        <f t="shared" si="40"/>
        <v>1.060783918677614</v>
      </c>
      <c r="I202" s="35">
        <f t="shared" si="42"/>
        <v>-10.828025477707007</v>
      </c>
      <c r="J202" s="35">
        <f t="shared" si="41"/>
        <v>-0.12880947583942448</v>
      </c>
      <c r="K202" s="36">
        <v>127</v>
      </c>
      <c r="L202" s="34">
        <f t="shared" si="38"/>
        <v>0.96228255480040703</v>
      </c>
      <c r="M202" s="35">
        <f t="shared" si="43"/>
        <v>-9.2857142857142865</v>
      </c>
      <c r="N202" s="35">
        <f t="shared" si="39"/>
        <v>-9.8501363877206982E-2</v>
      </c>
      <c r="O202" s="36">
        <v>114</v>
      </c>
      <c r="P202" s="36">
        <f t="shared" si="35"/>
        <v>114</v>
      </c>
      <c r="Q202" s="35">
        <f t="shared" si="50"/>
        <v>0.86378119092319994</v>
      </c>
      <c r="R202" s="35">
        <f t="shared" si="48"/>
        <v>-10.236220472440944</v>
      </c>
      <c r="S202" s="35">
        <f t="shared" si="51"/>
        <v>-9.8501363877207093E-2</v>
      </c>
      <c r="T202" s="41"/>
    </row>
    <row r="203" spans="2:20" ht="18" customHeight="1" x14ac:dyDescent="0.15">
      <c r="B203" s="39"/>
      <c r="C203" s="40" t="s">
        <v>61</v>
      </c>
      <c r="D203" s="32">
        <v>204.15496556099998</v>
      </c>
      <c r="E203" s="36">
        <v>1331</v>
      </c>
      <c r="F203" s="35">
        <f t="shared" si="49"/>
        <v>6.5195573193261716</v>
      </c>
      <c r="G203" s="36">
        <v>1376</v>
      </c>
      <c r="H203" s="35">
        <f t="shared" si="40"/>
        <v>6.7399781152462905</v>
      </c>
      <c r="I203" s="35">
        <f t="shared" si="42"/>
        <v>3.3809166040570999</v>
      </c>
      <c r="J203" s="35">
        <f t="shared" si="41"/>
        <v>0.22042079592011898</v>
      </c>
      <c r="K203" s="36">
        <v>1258</v>
      </c>
      <c r="L203" s="34">
        <f t="shared" si="38"/>
        <v>6.1619858059446466</v>
      </c>
      <c r="M203" s="35">
        <f t="shared" si="43"/>
        <v>-8.5755813953488378</v>
      </c>
      <c r="N203" s="35">
        <f t="shared" si="39"/>
        <v>-0.57799230930164391</v>
      </c>
      <c r="O203" s="36">
        <v>1126</v>
      </c>
      <c r="P203" s="36">
        <f t="shared" si="35"/>
        <v>1126</v>
      </c>
      <c r="Q203" s="35">
        <f t="shared" si="50"/>
        <v>5.5154181379122988</v>
      </c>
      <c r="R203" s="35">
        <f t="shared" si="48"/>
        <v>-10.492845786963434</v>
      </c>
      <c r="S203" s="35">
        <f t="shared" si="51"/>
        <v>-0.64656766803234778</v>
      </c>
      <c r="T203" s="41"/>
    </row>
    <row r="204" spans="2:20" ht="18" customHeight="1" x14ac:dyDescent="0.15">
      <c r="B204" s="39"/>
      <c r="C204" s="40" t="s">
        <v>202</v>
      </c>
      <c r="D204" s="32">
        <v>209.06628128599999</v>
      </c>
      <c r="E204" s="36">
        <v>680</v>
      </c>
      <c r="F204" s="35">
        <f t="shared" si="49"/>
        <v>3.2525570159722155</v>
      </c>
      <c r="G204" s="36">
        <v>648</v>
      </c>
      <c r="H204" s="35">
        <f t="shared" si="40"/>
        <v>3.099495509338229</v>
      </c>
      <c r="I204" s="35">
        <f t="shared" si="42"/>
        <v>-4.7058823529411766</v>
      </c>
      <c r="J204" s="35">
        <f t="shared" si="41"/>
        <v>-0.15306150663398643</v>
      </c>
      <c r="K204" s="36">
        <v>643</v>
      </c>
      <c r="L204" s="34">
        <f t="shared" si="38"/>
        <v>3.0755796489266687</v>
      </c>
      <c r="M204" s="35">
        <f t="shared" si="43"/>
        <v>-0.77160493827160492</v>
      </c>
      <c r="N204" s="35">
        <f t="shared" si="39"/>
        <v>-2.3915860411560352E-2</v>
      </c>
      <c r="O204" s="36">
        <v>640</v>
      </c>
      <c r="P204" s="36">
        <f t="shared" si="35"/>
        <v>640</v>
      </c>
      <c r="Q204" s="35">
        <f t="shared" si="50"/>
        <v>3.0612301326797322</v>
      </c>
      <c r="R204" s="35">
        <f t="shared" si="48"/>
        <v>-0.46656298600311047</v>
      </c>
      <c r="S204" s="35">
        <f t="shared" si="51"/>
        <v>-1.4349516246936478E-2</v>
      </c>
      <c r="T204" s="41"/>
    </row>
    <row r="205" spans="2:20" ht="18" customHeight="1" x14ac:dyDescent="0.15">
      <c r="B205" s="39"/>
      <c r="C205" s="40" t="s">
        <v>203</v>
      </c>
      <c r="D205" s="32">
        <v>45.934619038099996</v>
      </c>
      <c r="E205" s="36">
        <v>135</v>
      </c>
      <c r="F205" s="35">
        <f t="shared" si="49"/>
        <v>2.9389598265313932</v>
      </c>
      <c r="G205" s="36">
        <v>130</v>
      </c>
      <c r="H205" s="35">
        <f t="shared" si="40"/>
        <v>2.8301094625857863</v>
      </c>
      <c r="I205" s="35">
        <f t="shared" si="42"/>
        <v>-3.7037037037037033</v>
      </c>
      <c r="J205" s="35">
        <f t="shared" si="41"/>
        <v>-0.10885036394560688</v>
      </c>
      <c r="K205" s="36">
        <v>115</v>
      </c>
      <c r="L205" s="34">
        <f t="shared" si="38"/>
        <v>2.5035583707489648</v>
      </c>
      <c r="M205" s="35">
        <f t="shared" si="43"/>
        <v>-11.538461538461538</v>
      </c>
      <c r="N205" s="35">
        <f t="shared" si="39"/>
        <v>-0.32655109183682152</v>
      </c>
      <c r="O205" s="36">
        <v>113</v>
      </c>
      <c r="P205" s="36">
        <f t="shared" si="35"/>
        <v>113</v>
      </c>
      <c r="Q205" s="35">
        <f t="shared" si="50"/>
        <v>2.4600182251707219</v>
      </c>
      <c r="R205" s="35">
        <f t="shared" si="48"/>
        <v>-1.7391304347826086</v>
      </c>
      <c r="S205" s="35">
        <f t="shared" si="51"/>
        <v>-4.3540145578242928E-2</v>
      </c>
      <c r="T205" s="41"/>
    </row>
    <row r="206" spans="2:20" ht="18" customHeight="1" x14ac:dyDescent="0.15">
      <c r="B206" s="39"/>
      <c r="C206" s="40" t="s">
        <v>204</v>
      </c>
      <c r="D206" s="32">
        <v>149.38133366800002</v>
      </c>
      <c r="E206" s="36">
        <v>378</v>
      </c>
      <c r="F206" s="35">
        <f t="shared" si="49"/>
        <v>2.5304366396949227</v>
      </c>
      <c r="G206" s="36">
        <v>359</v>
      </c>
      <c r="H206" s="35">
        <f t="shared" si="40"/>
        <v>2.4032453800277174</v>
      </c>
      <c r="I206" s="35">
        <f t="shared" si="42"/>
        <v>-5.0264550264550261</v>
      </c>
      <c r="J206" s="35">
        <f t="shared" si="41"/>
        <v>-0.12719125966720535</v>
      </c>
      <c r="K206" s="36">
        <v>339</v>
      </c>
      <c r="L206" s="34">
        <f t="shared" si="38"/>
        <v>2.2693598435359226</v>
      </c>
      <c r="M206" s="35">
        <f t="shared" si="43"/>
        <v>-5.5710306406685239</v>
      </c>
      <c r="N206" s="35">
        <f t="shared" si="39"/>
        <v>-0.1338855364917948</v>
      </c>
      <c r="O206" s="36">
        <v>358</v>
      </c>
      <c r="P206" s="36">
        <f t="shared" ref="P206:P229" si="52">O206</f>
        <v>358</v>
      </c>
      <c r="Q206" s="35">
        <f t="shared" si="50"/>
        <v>2.3965511032031279</v>
      </c>
      <c r="R206" s="35">
        <f t="shared" si="48"/>
        <v>5.6047197640117989</v>
      </c>
      <c r="S206" s="35">
        <f t="shared" si="51"/>
        <v>0.12719125966720535</v>
      </c>
      <c r="T206" s="41"/>
    </row>
    <row r="207" spans="2:20" ht="18" customHeight="1" x14ac:dyDescent="0.15">
      <c r="B207" s="39"/>
      <c r="C207" s="40" t="s">
        <v>205</v>
      </c>
      <c r="D207" s="32">
        <v>119.445942312</v>
      </c>
      <c r="E207" s="36">
        <v>359</v>
      </c>
      <c r="F207" s="35">
        <f t="shared" si="49"/>
        <v>3.0055437049696536</v>
      </c>
      <c r="G207" s="36">
        <v>336</v>
      </c>
      <c r="H207" s="35">
        <f t="shared" si="40"/>
        <v>2.812987980138729</v>
      </c>
      <c r="I207" s="35">
        <f t="shared" si="42"/>
        <v>-6.4066852367688023</v>
      </c>
      <c r="J207" s="35">
        <f t="shared" si="41"/>
        <v>-0.19255572483092465</v>
      </c>
      <c r="K207" s="36">
        <v>303</v>
      </c>
      <c r="L207" s="34">
        <f t="shared" si="38"/>
        <v>2.5367123749465321</v>
      </c>
      <c r="M207" s="35">
        <f t="shared" si="43"/>
        <v>-9.8214285714285712</v>
      </c>
      <c r="N207" s="35">
        <f t="shared" si="39"/>
        <v>-0.27627560519219685</v>
      </c>
      <c r="O207" s="36">
        <v>263</v>
      </c>
      <c r="P207" s="36">
        <f t="shared" si="52"/>
        <v>263</v>
      </c>
      <c r="Q207" s="35">
        <f t="shared" si="50"/>
        <v>2.2018328535014455</v>
      </c>
      <c r="R207" s="35">
        <f t="shared" si="48"/>
        <v>-13.201320132013199</v>
      </c>
      <c r="S207" s="35">
        <f t="shared" si="51"/>
        <v>-0.33487952144508659</v>
      </c>
      <c r="T207" s="41"/>
    </row>
    <row r="208" spans="2:20" ht="18" customHeight="1" x14ac:dyDescent="0.15">
      <c r="B208" s="39"/>
      <c r="C208" s="40" t="s">
        <v>63</v>
      </c>
      <c r="D208" s="32">
        <v>114.34837029900001</v>
      </c>
      <c r="E208" s="36">
        <v>342</v>
      </c>
      <c r="F208" s="35">
        <f t="shared" si="49"/>
        <v>2.9908602904066997</v>
      </c>
      <c r="G208" s="36">
        <v>191</v>
      </c>
      <c r="H208" s="35">
        <f t="shared" si="40"/>
        <v>1.6703342557534493</v>
      </c>
      <c r="I208" s="35">
        <f t="shared" si="42"/>
        <v>-44.152046783625728</v>
      </c>
      <c r="J208" s="35">
        <f t="shared" si="41"/>
        <v>-1.3205260346532504</v>
      </c>
      <c r="K208" s="36">
        <v>335</v>
      </c>
      <c r="L208" s="34">
        <f t="shared" si="38"/>
        <v>2.929643851714165</v>
      </c>
      <c r="M208" s="35">
        <f t="shared" si="43"/>
        <v>75.392670157068068</v>
      </c>
      <c r="N208" s="35">
        <f t="shared" si="39"/>
        <v>1.2593095959607157</v>
      </c>
      <c r="O208" s="36">
        <v>486</v>
      </c>
      <c r="P208" s="36">
        <f t="shared" si="52"/>
        <v>486</v>
      </c>
      <c r="Q208" s="35">
        <f t="shared" si="50"/>
        <v>4.2501698863674156</v>
      </c>
      <c r="R208" s="35">
        <f t="shared" si="48"/>
        <v>45.07462686567164</v>
      </c>
      <c r="S208" s="35">
        <f t="shared" si="51"/>
        <v>1.3205260346532506</v>
      </c>
      <c r="T208" s="41"/>
    </row>
    <row r="209" spans="2:20" ht="18" customHeight="1" x14ac:dyDescent="0.15">
      <c r="B209" s="39"/>
      <c r="C209" s="40" t="s">
        <v>64</v>
      </c>
      <c r="D209" s="32">
        <v>139.74449393499998</v>
      </c>
      <c r="E209" s="36">
        <v>780</v>
      </c>
      <c r="F209" s="35">
        <f t="shared" si="49"/>
        <v>5.5816152610835967</v>
      </c>
      <c r="G209" s="36">
        <v>749</v>
      </c>
      <c r="H209" s="35">
        <f t="shared" si="40"/>
        <v>5.3597818340405308</v>
      </c>
      <c r="I209" s="35">
        <f t="shared" si="42"/>
        <v>-3.974358974358974</v>
      </c>
      <c r="J209" s="35">
        <f t="shared" si="41"/>
        <v>-0.22183342704306597</v>
      </c>
      <c r="K209" s="36">
        <v>757</v>
      </c>
      <c r="L209" s="34">
        <f t="shared" si="38"/>
        <v>5.4170291700516442</v>
      </c>
      <c r="M209" s="35">
        <f t="shared" si="43"/>
        <v>1.0680907877169559</v>
      </c>
      <c r="N209" s="35">
        <f t="shared" si="39"/>
        <v>5.7247336011113426E-2</v>
      </c>
      <c r="O209" s="36">
        <v>700</v>
      </c>
      <c r="P209" s="36">
        <f t="shared" si="52"/>
        <v>700</v>
      </c>
      <c r="Q209" s="35">
        <f t="shared" si="50"/>
        <v>5.0091419009724589</v>
      </c>
      <c r="R209" s="35">
        <f t="shared" si="48"/>
        <v>-7.5297225891677675</v>
      </c>
      <c r="S209" s="35">
        <f t="shared" si="51"/>
        <v>-0.40788726907918527</v>
      </c>
      <c r="T209" s="41"/>
    </row>
    <row r="210" spans="2:20" ht="18" customHeight="1" x14ac:dyDescent="0.15">
      <c r="B210" s="39"/>
      <c r="C210" s="40" t="s">
        <v>206</v>
      </c>
      <c r="D210" s="32">
        <v>210.23704258599997</v>
      </c>
      <c r="E210" s="36">
        <v>636</v>
      </c>
      <c r="F210" s="35">
        <f t="shared" si="49"/>
        <v>3.0251567096689755</v>
      </c>
      <c r="G210" s="36">
        <v>651</v>
      </c>
      <c r="H210" s="35">
        <f t="shared" si="40"/>
        <v>3.0965047452743759</v>
      </c>
      <c r="I210" s="35">
        <f t="shared" si="42"/>
        <v>2.358490566037736</v>
      </c>
      <c r="J210" s="35">
        <f t="shared" si="41"/>
        <v>7.1348035605400373E-2</v>
      </c>
      <c r="K210" s="36">
        <v>627</v>
      </c>
      <c r="L210" s="34">
        <f t="shared" si="38"/>
        <v>2.9823478883057355</v>
      </c>
      <c r="M210" s="35">
        <f t="shared" si="43"/>
        <v>-3.6866359447004609</v>
      </c>
      <c r="N210" s="35">
        <f t="shared" si="39"/>
        <v>-0.11415685696864042</v>
      </c>
      <c r="O210" s="36">
        <v>639</v>
      </c>
      <c r="P210" s="36">
        <f t="shared" si="52"/>
        <v>639</v>
      </c>
      <c r="Q210" s="35">
        <f t="shared" si="50"/>
        <v>3.0394263167900557</v>
      </c>
      <c r="R210" s="35">
        <f t="shared" si="48"/>
        <v>1.9138755980861244</v>
      </c>
      <c r="S210" s="35">
        <f t="shared" si="51"/>
        <v>5.7078428484320209E-2</v>
      </c>
      <c r="T210" s="41"/>
    </row>
    <row r="211" spans="2:20" ht="18" customHeight="1" x14ac:dyDescent="0.15">
      <c r="B211" s="39"/>
      <c r="C211" s="40" t="s">
        <v>207</v>
      </c>
      <c r="D211" s="32">
        <v>225.00127587999998</v>
      </c>
      <c r="E211" s="36">
        <v>325</v>
      </c>
      <c r="F211" s="35">
        <f t="shared" si="49"/>
        <v>1.4444362536563231</v>
      </c>
      <c r="G211" s="36">
        <v>338</v>
      </c>
      <c r="H211" s="35">
        <f t="shared" si="40"/>
        <v>1.502213703802576</v>
      </c>
      <c r="I211" s="35">
        <f t="shared" si="42"/>
        <v>4</v>
      </c>
      <c r="J211" s="35">
        <f t="shared" si="41"/>
        <v>5.7777450146252907E-2</v>
      </c>
      <c r="K211" s="36">
        <v>299</v>
      </c>
      <c r="L211" s="34">
        <f t="shared" si="38"/>
        <v>1.3288813533638173</v>
      </c>
      <c r="M211" s="35">
        <f t="shared" si="43"/>
        <v>-11.538461538461538</v>
      </c>
      <c r="N211" s="35">
        <f t="shared" si="39"/>
        <v>-0.17333235043875872</v>
      </c>
      <c r="O211" s="36">
        <v>290</v>
      </c>
      <c r="P211" s="36">
        <f t="shared" si="52"/>
        <v>290</v>
      </c>
      <c r="Q211" s="35">
        <f t="shared" si="50"/>
        <v>1.2888815801856421</v>
      </c>
      <c r="R211" s="35">
        <f t="shared" si="48"/>
        <v>-3.0100334448160537</v>
      </c>
      <c r="S211" s="35">
        <f t="shared" si="51"/>
        <v>-3.9999773178175158E-2</v>
      </c>
      <c r="T211" s="41"/>
    </row>
    <row r="212" spans="2:20" ht="18" customHeight="1" x14ac:dyDescent="0.15">
      <c r="B212" s="39"/>
      <c r="C212" s="40" t="s">
        <v>208</v>
      </c>
      <c r="D212" s="32">
        <v>74.728222683999988</v>
      </c>
      <c r="E212" s="36">
        <v>94</v>
      </c>
      <c r="F212" s="35">
        <f t="shared" si="49"/>
        <v>1.2578915518637952</v>
      </c>
      <c r="G212" s="36">
        <v>145</v>
      </c>
      <c r="H212" s="35">
        <f t="shared" si="40"/>
        <v>1.9403646278750031</v>
      </c>
      <c r="I212" s="35">
        <f t="shared" si="42"/>
        <v>54.255319148936167</v>
      </c>
      <c r="J212" s="35">
        <f t="shared" si="41"/>
        <v>0.68247307601120788</v>
      </c>
      <c r="K212" s="36">
        <v>142</v>
      </c>
      <c r="L212" s="34">
        <f t="shared" si="38"/>
        <v>1.9002191528155203</v>
      </c>
      <c r="M212" s="35">
        <f t="shared" si="43"/>
        <v>-2.0689655172413794</v>
      </c>
      <c r="N212" s="35">
        <f t="shared" si="39"/>
        <v>-4.0145475059482738E-2</v>
      </c>
      <c r="O212" s="36">
        <v>134</v>
      </c>
      <c r="P212" s="36">
        <f t="shared" si="52"/>
        <v>134</v>
      </c>
      <c r="Q212" s="35">
        <f t="shared" si="50"/>
        <v>1.7931645526568993</v>
      </c>
      <c r="R212" s="35">
        <f t="shared" si="48"/>
        <v>-5.6338028169014089</v>
      </c>
      <c r="S212" s="35">
        <f t="shared" si="51"/>
        <v>-0.107054600158621</v>
      </c>
      <c r="T212" s="41"/>
    </row>
    <row r="213" spans="2:20" ht="18" customHeight="1" x14ac:dyDescent="0.15">
      <c r="B213" s="39"/>
      <c r="C213" s="40" t="s">
        <v>209</v>
      </c>
      <c r="D213" s="32">
        <v>232.83068198799998</v>
      </c>
      <c r="E213" s="36">
        <v>2309</v>
      </c>
      <c r="F213" s="35">
        <f t="shared" si="49"/>
        <v>9.9170778536782578</v>
      </c>
      <c r="G213" s="36">
        <v>2213</v>
      </c>
      <c r="H213" s="35">
        <f t="shared" si="40"/>
        <v>9.5047610611476774</v>
      </c>
      <c r="I213" s="35">
        <f t="shared" si="42"/>
        <v>-4.1576440017323515</v>
      </c>
      <c r="J213" s="35">
        <f t="shared" si="41"/>
        <v>-0.4123167925305804</v>
      </c>
      <c r="K213" s="36">
        <v>2076</v>
      </c>
      <c r="L213" s="34">
        <f t="shared" si="38"/>
        <v>8.9163506384738263</v>
      </c>
      <c r="M213" s="35">
        <f t="shared" si="43"/>
        <v>-6.1906913691821064</v>
      </c>
      <c r="N213" s="35">
        <f t="shared" si="39"/>
        <v>-0.58841042267385113</v>
      </c>
      <c r="O213" s="36">
        <v>2029</v>
      </c>
      <c r="P213" s="36">
        <f t="shared" si="52"/>
        <v>2029</v>
      </c>
      <c r="Q213" s="35">
        <f t="shared" si="50"/>
        <v>8.7144872087973955</v>
      </c>
      <c r="R213" s="35">
        <f t="shared" si="48"/>
        <v>-2.2639691714836223</v>
      </c>
      <c r="S213" s="35">
        <f t="shared" si="51"/>
        <v>-0.20186342967643078</v>
      </c>
      <c r="T213" s="41"/>
    </row>
    <row r="214" spans="2:20" ht="18" customHeight="1" x14ac:dyDescent="0.15">
      <c r="B214" s="39"/>
      <c r="C214" s="40" t="s">
        <v>210</v>
      </c>
      <c r="D214" s="32">
        <v>65.142925778800006</v>
      </c>
      <c r="E214" s="36">
        <v>66</v>
      </c>
      <c r="F214" s="35">
        <f t="shared" si="49"/>
        <v>1.0131568272525904</v>
      </c>
      <c r="G214" s="36">
        <v>59</v>
      </c>
      <c r="H214" s="35">
        <f t="shared" si="40"/>
        <v>0.90570080011973997</v>
      </c>
      <c r="I214" s="35">
        <f t="shared" si="42"/>
        <v>-10.606060606060606</v>
      </c>
      <c r="J214" s="35">
        <f t="shared" si="41"/>
        <v>-0.10745602713285041</v>
      </c>
      <c r="K214" s="36">
        <v>59</v>
      </c>
      <c r="L214" s="34">
        <f t="shared" si="38"/>
        <v>0.90570080011973997</v>
      </c>
      <c r="M214" s="35">
        <f t="shared" si="43"/>
        <v>0</v>
      </c>
      <c r="N214" s="35">
        <f t="shared" si="39"/>
        <v>0</v>
      </c>
      <c r="O214" s="36">
        <v>62</v>
      </c>
      <c r="P214" s="36">
        <f t="shared" si="52"/>
        <v>62</v>
      </c>
      <c r="Q214" s="35">
        <f t="shared" si="50"/>
        <v>0.9517533831766759</v>
      </c>
      <c r="R214" s="35">
        <f t="shared" si="48"/>
        <v>5.0847457627118651</v>
      </c>
      <c r="S214" s="35">
        <f t="shared" si="51"/>
        <v>4.6052583056935936E-2</v>
      </c>
      <c r="T214" s="41"/>
    </row>
    <row r="215" spans="2:20" ht="18" customHeight="1" x14ac:dyDescent="0.15">
      <c r="B215" s="39"/>
      <c r="C215" s="40" t="s">
        <v>211</v>
      </c>
      <c r="D215" s="32">
        <v>188.697808366</v>
      </c>
      <c r="E215" s="36">
        <v>396</v>
      </c>
      <c r="F215" s="35">
        <f t="shared" si="49"/>
        <v>2.0985935312609185</v>
      </c>
      <c r="G215" s="36">
        <v>470</v>
      </c>
      <c r="H215" s="35">
        <f t="shared" si="40"/>
        <v>2.4907549487187666</v>
      </c>
      <c r="I215" s="35">
        <f t="shared" si="42"/>
        <v>18.686868686868689</v>
      </c>
      <c r="J215" s="35">
        <f t="shared" si="41"/>
        <v>0.39216141745784805</v>
      </c>
      <c r="K215" s="36">
        <v>452</v>
      </c>
      <c r="L215" s="34">
        <f t="shared" si="38"/>
        <v>2.3953643336614521</v>
      </c>
      <c r="M215" s="35">
        <f t="shared" si="43"/>
        <v>-3.8297872340425529</v>
      </c>
      <c r="N215" s="35">
        <f t="shared" si="39"/>
        <v>-9.5390615057314498E-2</v>
      </c>
      <c r="O215" s="36">
        <v>446</v>
      </c>
      <c r="P215" s="36">
        <f t="shared" si="52"/>
        <v>446</v>
      </c>
      <c r="Q215" s="35">
        <f t="shared" si="50"/>
        <v>2.3635674619756806</v>
      </c>
      <c r="R215" s="35">
        <f t="shared" si="48"/>
        <v>-1.3274336283185841</v>
      </c>
      <c r="S215" s="35">
        <f t="shared" si="51"/>
        <v>-3.1796871685771499E-2</v>
      </c>
      <c r="T215" s="41"/>
    </row>
    <row r="216" spans="2:20" ht="18" customHeight="1" x14ac:dyDescent="0.15">
      <c r="B216" s="39"/>
      <c r="C216" s="40" t="s">
        <v>212</v>
      </c>
      <c r="D216" s="32">
        <v>114.36911061399999</v>
      </c>
      <c r="E216" s="36">
        <v>221</v>
      </c>
      <c r="F216" s="35">
        <f t="shared" si="49"/>
        <v>1.9323399370122167</v>
      </c>
      <c r="G216" s="36">
        <v>319</v>
      </c>
      <c r="H216" s="35">
        <f t="shared" si="40"/>
        <v>2.7892146602122043</v>
      </c>
      <c r="I216" s="35">
        <f t="shared" si="42"/>
        <v>44.343891402714931</v>
      </c>
      <c r="J216" s="35">
        <f t="shared" si="41"/>
        <v>0.85687472319998759</v>
      </c>
      <c r="K216" s="36">
        <v>305</v>
      </c>
      <c r="L216" s="34">
        <f t="shared" si="38"/>
        <v>2.666803985469349</v>
      </c>
      <c r="M216" s="35">
        <f t="shared" si="43"/>
        <v>-4.3887147335423196</v>
      </c>
      <c r="N216" s="35">
        <f t="shared" si="39"/>
        <v>-0.12241067474285527</v>
      </c>
      <c r="O216" s="36">
        <v>282</v>
      </c>
      <c r="P216" s="36">
        <f t="shared" si="52"/>
        <v>282</v>
      </c>
      <c r="Q216" s="35">
        <f t="shared" si="50"/>
        <v>2.4657007341060866</v>
      </c>
      <c r="R216" s="35">
        <f t="shared" si="48"/>
        <v>-7.5409836065573774</v>
      </c>
      <c r="S216" s="35">
        <f t="shared" si="51"/>
        <v>-0.20110325136326246</v>
      </c>
      <c r="T216" s="41"/>
    </row>
    <row r="217" spans="2:20" ht="18" customHeight="1" x14ac:dyDescent="0.15">
      <c r="B217" s="39"/>
      <c r="C217" s="40" t="s">
        <v>213</v>
      </c>
      <c r="D217" s="32">
        <v>198.34570062899999</v>
      </c>
      <c r="E217" s="36">
        <v>549</v>
      </c>
      <c r="F217" s="35">
        <f t="shared" si="49"/>
        <v>2.7678946317414206</v>
      </c>
      <c r="G217" s="36">
        <v>746</v>
      </c>
      <c r="H217" s="35">
        <f t="shared" si="40"/>
        <v>3.7611100096158467</v>
      </c>
      <c r="I217" s="35">
        <f t="shared" si="42"/>
        <v>35.883424408014569</v>
      </c>
      <c r="J217" s="35">
        <f t="shared" si="41"/>
        <v>0.99321537787442615</v>
      </c>
      <c r="K217" s="36">
        <v>804</v>
      </c>
      <c r="L217" s="34">
        <f t="shared" si="38"/>
        <v>4.0535287503098401</v>
      </c>
      <c r="M217" s="35">
        <f t="shared" si="43"/>
        <v>7.7747989276139409</v>
      </c>
      <c r="N217" s="35">
        <f t="shared" si="39"/>
        <v>0.29241874069399332</v>
      </c>
      <c r="O217" s="36">
        <v>782</v>
      </c>
      <c r="P217" s="36">
        <f t="shared" si="52"/>
        <v>782</v>
      </c>
      <c r="Q217" s="35">
        <f t="shared" si="50"/>
        <v>3.942611296943153</v>
      </c>
      <c r="R217" s="35">
        <f t="shared" si="48"/>
        <v>-2.7363184079601992</v>
      </c>
      <c r="S217" s="35">
        <f t="shared" si="51"/>
        <v>-0.11091745336668701</v>
      </c>
      <c r="T217" s="41"/>
    </row>
    <row r="218" spans="2:20" ht="18" customHeight="1" x14ac:dyDescent="0.15">
      <c r="B218" s="39"/>
      <c r="C218" s="40" t="s">
        <v>214</v>
      </c>
      <c r="D218" s="32">
        <v>159.01551704700003</v>
      </c>
      <c r="E218" s="36">
        <v>354</v>
      </c>
      <c r="F218" s="35">
        <f t="shared" si="49"/>
        <v>2.2261978363744754</v>
      </c>
      <c r="G218" s="36">
        <v>410</v>
      </c>
      <c r="H218" s="35">
        <f t="shared" si="40"/>
        <v>2.5783647257444491</v>
      </c>
      <c r="I218" s="35">
        <f t="shared" si="42"/>
        <v>15.819209039548024</v>
      </c>
      <c r="J218" s="35">
        <f t="shared" si="41"/>
        <v>0.35216688936997365</v>
      </c>
      <c r="K218" s="36">
        <v>393</v>
      </c>
      <c r="L218" s="34">
        <f t="shared" si="38"/>
        <v>2.4714569200428498</v>
      </c>
      <c r="M218" s="35">
        <f t="shared" si="43"/>
        <v>-4.1463414634146343</v>
      </c>
      <c r="N218" s="35">
        <f t="shared" si="39"/>
        <v>-0.1069078057015993</v>
      </c>
      <c r="O218" s="36">
        <v>374</v>
      </c>
      <c r="P218" s="36">
        <f t="shared" si="52"/>
        <v>374</v>
      </c>
      <c r="Q218" s="35">
        <f t="shared" si="50"/>
        <v>2.3519717254351802</v>
      </c>
      <c r="R218" s="35">
        <f t="shared" si="48"/>
        <v>-4.8346055979643765</v>
      </c>
      <c r="S218" s="35">
        <f t="shared" si="51"/>
        <v>-0.1194851946076696</v>
      </c>
      <c r="T218" s="41"/>
    </row>
    <row r="219" spans="2:20" ht="18" customHeight="1" x14ac:dyDescent="0.15">
      <c r="B219" s="39"/>
      <c r="C219" s="40" t="s">
        <v>215</v>
      </c>
      <c r="D219" s="32">
        <v>399.13690049299998</v>
      </c>
      <c r="E219" s="36">
        <v>598</v>
      </c>
      <c r="F219" s="35">
        <f t="shared" si="49"/>
        <v>1.4982328099992039</v>
      </c>
      <c r="G219" s="36">
        <v>546</v>
      </c>
      <c r="H219" s="35">
        <f t="shared" si="40"/>
        <v>1.3679516960862297</v>
      </c>
      <c r="I219" s="35">
        <f t="shared" si="42"/>
        <v>-8.695652173913043</v>
      </c>
      <c r="J219" s="35">
        <f t="shared" si="41"/>
        <v>-0.13028111391297426</v>
      </c>
      <c r="K219" s="36">
        <v>499</v>
      </c>
      <c r="L219" s="34">
        <f t="shared" si="38"/>
        <v>1.2501976123571952</v>
      </c>
      <c r="M219" s="35">
        <f t="shared" si="43"/>
        <v>-8.6080586080586077</v>
      </c>
      <c r="N219" s="35">
        <f t="shared" si="39"/>
        <v>-0.11775408372903451</v>
      </c>
      <c r="O219" s="36">
        <v>434</v>
      </c>
      <c r="P219" s="36">
        <f t="shared" si="52"/>
        <v>434</v>
      </c>
      <c r="Q219" s="35">
        <f t="shared" si="50"/>
        <v>1.0873462199659774</v>
      </c>
      <c r="R219" s="35">
        <f t="shared" si="48"/>
        <v>-13.026052104208416</v>
      </c>
      <c r="S219" s="35">
        <f t="shared" si="51"/>
        <v>-0.16285139239121782</v>
      </c>
      <c r="T219" s="41"/>
    </row>
    <row r="220" spans="2:20" ht="18" customHeight="1" x14ac:dyDescent="0.15">
      <c r="B220" s="39"/>
      <c r="C220" s="40" t="s">
        <v>216</v>
      </c>
      <c r="D220" s="32">
        <v>259.08399657199999</v>
      </c>
      <c r="E220" s="36">
        <v>438</v>
      </c>
      <c r="F220" s="35">
        <f t="shared" si="49"/>
        <v>1.6905714200617517</v>
      </c>
      <c r="G220" s="36">
        <v>595</v>
      </c>
      <c r="H220" s="35">
        <f t="shared" si="40"/>
        <v>2.2965524998555757</v>
      </c>
      <c r="I220" s="35">
        <f t="shared" si="42"/>
        <v>35.844748858447488</v>
      </c>
      <c r="J220" s="35">
        <f t="shared" si="41"/>
        <v>0.6059810797938241</v>
      </c>
      <c r="K220" s="36">
        <v>598</v>
      </c>
      <c r="L220" s="34">
        <f t="shared" si="38"/>
        <v>2.3081317561573687</v>
      </c>
      <c r="M220" s="35">
        <f t="shared" si="43"/>
        <v>0.50420168067226889</v>
      </c>
      <c r="N220" s="35">
        <f t="shared" si="39"/>
        <v>1.1579256301792906E-2</v>
      </c>
      <c r="O220" s="36">
        <v>540</v>
      </c>
      <c r="P220" s="36">
        <f t="shared" si="52"/>
        <v>540</v>
      </c>
      <c r="Q220" s="35">
        <f t="shared" si="50"/>
        <v>2.0842661343227076</v>
      </c>
      <c r="R220" s="35">
        <f t="shared" si="48"/>
        <v>-9.6989966555183944</v>
      </c>
      <c r="S220" s="35">
        <f t="shared" si="51"/>
        <v>-0.22386562183466108</v>
      </c>
      <c r="T220" s="41"/>
    </row>
    <row r="221" spans="2:20" ht="18" customHeight="1" x14ac:dyDescent="0.15">
      <c r="B221" s="39"/>
      <c r="C221" s="40" t="s">
        <v>217</v>
      </c>
      <c r="D221" s="32">
        <v>103.39644863957</v>
      </c>
      <c r="E221" s="36">
        <v>171</v>
      </c>
      <c r="F221" s="35">
        <f t="shared" si="49"/>
        <v>1.6538285622951079</v>
      </c>
      <c r="G221" s="36">
        <v>309</v>
      </c>
      <c r="H221" s="35">
        <f t="shared" si="40"/>
        <v>2.9884972266034402</v>
      </c>
      <c r="I221" s="35">
        <f t="shared" si="42"/>
        <v>80.701754385964904</v>
      </c>
      <c r="J221" s="35">
        <f t="shared" si="41"/>
        <v>1.3346686643083323</v>
      </c>
      <c r="K221" s="36">
        <v>230</v>
      </c>
      <c r="L221" s="34">
        <f t="shared" si="38"/>
        <v>2.224447773847221</v>
      </c>
      <c r="M221" s="35">
        <f t="shared" si="43"/>
        <v>-25.5663430420712</v>
      </c>
      <c r="N221" s="35">
        <f t="shared" si="39"/>
        <v>-0.76404945275621916</v>
      </c>
      <c r="O221" s="36">
        <v>195</v>
      </c>
      <c r="P221" s="36">
        <f t="shared" si="52"/>
        <v>195</v>
      </c>
      <c r="Q221" s="35">
        <f t="shared" si="50"/>
        <v>1.8859448517400352</v>
      </c>
      <c r="R221" s="35">
        <f t="shared" si="48"/>
        <v>-15.217391304347828</v>
      </c>
      <c r="S221" s="35">
        <f t="shared" si="51"/>
        <v>-0.3385029221071858</v>
      </c>
      <c r="T221" s="41"/>
    </row>
    <row r="222" spans="2:20" ht="18" customHeight="1" x14ac:dyDescent="0.15">
      <c r="B222" s="39"/>
      <c r="C222" s="40" t="s">
        <v>66</v>
      </c>
      <c r="D222" s="32">
        <v>0.43501499551400002</v>
      </c>
      <c r="E222" s="36">
        <v>0</v>
      </c>
      <c r="F222" s="35">
        <f t="shared" si="49"/>
        <v>0</v>
      </c>
      <c r="G222" s="36">
        <v>0</v>
      </c>
      <c r="H222" s="35">
        <f t="shared" si="40"/>
        <v>0</v>
      </c>
      <c r="I222" s="35" t="s">
        <v>65</v>
      </c>
      <c r="J222" s="35">
        <f t="shared" si="41"/>
        <v>0</v>
      </c>
      <c r="K222" s="36">
        <v>0</v>
      </c>
      <c r="L222" s="34">
        <f t="shared" si="38"/>
        <v>0</v>
      </c>
      <c r="M222" s="35" t="s">
        <v>52</v>
      </c>
      <c r="N222" s="35">
        <f t="shared" si="39"/>
        <v>0</v>
      </c>
      <c r="O222" s="36">
        <v>0</v>
      </c>
      <c r="P222" s="36">
        <f t="shared" si="52"/>
        <v>0</v>
      </c>
      <c r="Q222" s="35">
        <f t="shared" si="50"/>
        <v>0</v>
      </c>
      <c r="R222" s="35" t="s">
        <v>65</v>
      </c>
      <c r="S222" s="35">
        <f t="shared" si="51"/>
        <v>0</v>
      </c>
      <c r="T222" s="41"/>
    </row>
    <row r="223" spans="2:20" ht="18" customHeight="1" x14ac:dyDescent="0.15">
      <c r="B223" s="39"/>
      <c r="C223" s="40" t="s">
        <v>67</v>
      </c>
      <c r="D223" s="32">
        <v>0.65245114388600001</v>
      </c>
      <c r="E223" s="36">
        <v>0</v>
      </c>
      <c r="F223" s="35">
        <f t="shared" si="49"/>
        <v>0</v>
      </c>
      <c r="G223" s="36">
        <v>0</v>
      </c>
      <c r="H223" s="35">
        <f t="shared" si="40"/>
        <v>0</v>
      </c>
      <c r="I223" s="35" t="s">
        <v>62</v>
      </c>
      <c r="J223" s="35">
        <f t="shared" si="41"/>
        <v>0</v>
      </c>
      <c r="K223" s="36">
        <v>0</v>
      </c>
      <c r="L223" s="34">
        <f t="shared" si="38"/>
        <v>0</v>
      </c>
      <c r="M223" s="35" t="s">
        <v>52</v>
      </c>
      <c r="N223" s="35">
        <f t="shared" si="39"/>
        <v>0</v>
      </c>
      <c r="O223" s="36">
        <v>0</v>
      </c>
      <c r="P223" s="36">
        <f t="shared" si="52"/>
        <v>0</v>
      </c>
      <c r="Q223" s="35">
        <f t="shared" si="50"/>
        <v>0</v>
      </c>
      <c r="R223" s="35" t="s">
        <v>65</v>
      </c>
      <c r="S223" s="35">
        <f t="shared" si="51"/>
        <v>0</v>
      </c>
      <c r="T223" s="41"/>
    </row>
    <row r="224" spans="2:20" ht="18" customHeight="1" x14ac:dyDescent="0.15">
      <c r="B224" s="39"/>
      <c r="C224" s="40" t="s">
        <v>68</v>
      </c>
      <c r="D224" s="32">
        <v>1.4164963590499999</v>
      </c>
      <c r="E224" s="36">
        <v>0</v>
      </c>
      <c r="F224" s="35">
        <f t="shared" si="49"/>
        <v>0</v>
      </c>
      <c r="G224" s="36">
        <v>0</v>
      </c>
      <c r="H224" s="35">
        <f t="shared" si="40"/>
        <v>0</v>
      </c>
      <c r="I224" s="35" t="s">
        <v>65</v>
      </c>
      <c r="J224" s="35">
        <f t="shared" si="41"/>
        <v>0</v>
      </c>
      <c r="K224" s="36">
        <v>0</v>
      </c>
      <c r="L224" s="34">
        <f t="shared" si="38"/>
        <v>0</v>
      </c>
      <c r="M224" s="35" t="s">
        <v>180</v>
      </c>
      <c r="N224" s="35">
        <f t="shared" si="39"/>
        <v>0</v>
      </c>
      <c r="O224" s="36">
        <v>0</v>
      </c>
      <c r="P224" s="36">
        <f t="shared" si="52"/>
        <v>0</v>
      </c>
      <c r="Q224" s="35">
        <f t="shared" si="50"/>
        <v>0</v>
      </c>
      <c r="R224" s="35" t="s">
        <v>62</v>
      </c>
      <c r="S224" s="35">
        <f t="shared" si="51"/>
        <v>0</v>
      </c>
      <c r="T224" s="41"/>
    </row>
    <row r="225" spans="2:21" ht="18" customHeight="1" x14ac:dyDescent="0.15">
      <c r="B225" s="39"/>
      <c r="C225" s="40" t="s">
        <v>70</v>
      </c>
      <c r="D225" s="32">
        <v>2.53811227965</v>
      </c>
      <c r="E225" s="36">
        <v>0</v>
      </c>
      <c r="F225" s="35">
        <f t="shared" si="49"/>
        <v>0</v>
      </c>
      <c r="G225" s="36">
        <v>0</v>
      </c>
      <c r="H225" s="35">
        <f t="shared" si="40"/>
        <v>0</v>
      </c>
      <c r="I225" s="35" t="s">
        <v>65</v>
      </c>
      <c r="J225" s="35">
        <f t="shared" si="41"/>
        <v>0</v>
      </c>
      <c r="K225" s="36">
        <v>0</v>
      </c>
      <c r="L225" s="34">
        <f t="shared" si="38"/>
        <v>0</v>
      </c>
      <c r="M225" s="35" t="s">
        <v>52</v>
      </c>
      <c r="N225" s="35">
        <f t="shared" si="39"/>
        <v>0</v>
      </c>
      <c r="O225" s="36">
        <v>0</v>
      </c>
      <c r="P225" s="36">
        <f t="shared" si="52"/>
        <v>0</v>
      </c>
      <c r="Q225" s="35">
        <f t="shared" si="50"/>
        <v>0</v>
      </c>
      <c r="R225" s="35" t="s">
        <v>65</v>
      </c>
      <c r="S225" s="35">
        <f t="shared" si="51"/>
        <v>0</v>
      </c>
      <c r="T225" s="41"/>
    </row>
    <row r="226" spans="2:21" ht="18" customHeight="1" x14ac:dyDescent="0.15">
      <c r="B226" s="39"/>
      <c r="C226" s="40" t="s">
        <v>71</v>
      </c>
      <c r="D226" s="32">
        <v>1.66760333834</v>
      </c>
      <c r="E226" s="36">
        <v>0</v>
      </c>
      <c r="F226" s="35">
        <f t="shared" si="49"/>
        <v>0</v>
      </c>
      <c r="G226" s="36">
        <v>0</v>
      </c>
      <c r="H226" s="35">
        <f t="shared" si="40"/>
        <v>0</v>
      </c>
      <c r="I226" s="35" t="s">
        <v>62</v>
      </c>
      <c r="J226" s="35">
        <f t="shared" si="41"/>
        <v>0</v>
      </c>
      <c r="K226" s="36">
        <v>0</v>
      </c>
      <c r="L226" s="34">
        <f t="shared" ref="L226:L288" si="53">K226/D226</f>
        <v>0</v>
      </c>
      <c r="M226" s="35" t="s">
        <v>65</v>
      </c>
      <c r="N226" s="35">
        <f t="shared" ref="N226:N288" si="54">L226-H226</f>
        <v>0</v>
      </c>
      <c r="O226" s="36">
        <v>0</v>
      </c>
      <c r="P226" s="36">
        <f t="shared" si="52"/>
        <v>0</v>
      </c>
      <c r="Q226" s="35">
        <f t="shared" si="50"/>
        <v>0</v>
      </c>
      <c r="R226" s="35" t="s">
        <v>52</v>
      </c>
      <c r="S226" s="35">
        <f t="shared" si="51"/>
        <v>0</v>
      </c>
      <c r="T226" s="41"/>
    </row>
    <row r="227" spans="2:21" ht="18" customHeight="1" x14ac:dyDescent="0.15">
      <c r="B227" s="39"/>
      <c r="C227" s="40" t="s">
        <v>73</v>
      </c>
      <c r="D227" s="32">
        <v>1.5286903303599999</v>
      </c>
      <c r="E227" s="36">
        <v>0</v>
      </c>
      <c r="F227" s="35">
        <f t="shared" si="49"/>
        <v>0</v>
      </c>
      <c r="G227" s="36">
        <v>0</v>
      </c>
      <c r="H227" s="35">
        <f t="shared" ref="H227:H273" si="55">G227/D227</f>
        <v>0</v>
      </c>
      <c r="I227" s="35" t="s">
        <v>65</v>
      </c>
      <c r="J227" s="35">
        <f t="shared" ref="J227:J273" si="56">H227-F227</f>
        <v>0</v>
      </c>
      <c r="K227" s="36">
        <v>0</v>
      </c>
      <c r="L227" s="34">
        <f t="shared" si="53"/>
        <v>0</v>
      </c>
      <c r="M227" s="35" t="s">
        <v>65</v>
      </c>
      <c r="N227" s="35">
        <f t="shared" si="54"/>
        <v>0</v>
      </c>
      <c r="O227" s="36">
        <v>0</v>
      </c>
      <c r="P227" s="36">
        <f t="shared" si="52"/>
        <v>0</v>
      </c>
      <c r="Q227" s="35">
        <f t="shared" si="50"/>
        <v>0</v>
      </c>
      <c r="R227" s="35" t="s">
        <v>65</v>
      </c>
      <c r="S227" s="35">
        <f t="shared" si="51"/>
        <v>0</v>
      </c>
      <c r="T227" s="41"/>
    </row>
    <row r="228" spans="2:21" ht="18" customHeight="1" x14ac:dyDescent="0.15">
      <c r="B228" s="39"/>
      <c r="C228" s="40" t="s">
        <v>74</v>
      </c>
      <c r="D228" s="32">
        <v>2.59706641506</v>
      </c>
      <c r="E228" s="36">
        <v>0</v>
      </c>
      <c r="F228" s="35">
        <f t="shared" si="49"/>
        <v>0</v>
      </c>
      <c r="G228" s="36">
        <v>0</v>
      </c>
      <c r="H228" s="35">
        <f t="shared" si="55"/>
        <v>0</v>
      </c>
      <c r="I228" s="35" t="s">
        <v>65</v>
      </c>
      <c r="J228" s="35">
        <f t="shared" si="56"/>
        <v>0</v>
      </c>
      <c r="K228" s="36">
        <v>0</v>
      </c>
      <c r="L228" s="34">
        <f t="shared" si="53"/>
        <v>0</v>
      </c>
      <c r="M228" s="35" t="s">
        <v>65</v>
      </c>
      <c r="N228" s="35">
        <f t="shared" si="54"/>
        <v>0</v>
      </c>
      <c r="O228" s="36">
        <v>0</v>
      </c>
      <c r="P228" s="36">
        <f t="shared" si="52"/>
        <v>0</v>
      </c>
      <c r="Q228" s="35">
        <f t="shared" si="50"/>
        <v>0</v>
      </c>
      <c r="R228" s="35" t="s">
        <v>65</v>
      </c>
      <c r="S228" s="35">
        <f t="shared" si="51"/>
        <v>0</v>
      </c>
      <c r="T228" s="41"/>
    </row>
    <row r="229" spans="2:21" ht="18" customHeight="1" x14ac:dyDescent="0.15">
      <c r="B229" s="39"/>
      <c r="C229" s="40" t="s">
        <v>77</v>
      </c>
      <c r="D229" s="32">
        <v>7.87690740694</v>
      </c>
      <c r="E229" s="36">
        <v>0</v>
      </c>
      <c r="F229" s="35">
        <f t="shared" si="49"/>
        <v>0</v>
      </c>
      <c r="G229" s="36">
        <v>0</v>
      </c>
      <c r="H229" s="35">
        <f t="shared" si="55"/>
        <v>0</v>
      </c>
      <c r="I229" s="35" t="s">
        <v>65</v>
      </c>
      <c r="J229" s="35">
        <f t="shared" si="56"/>
        <v>0</v>
      </c>
      <c r="K229" s="36">
        <v>0</v>
      </c>
      <c r="L229" s="34">
        <f t="shared" si="53"/>
        <v>0</v>
      </c>
      <c r="M229" s="35" t="s">
        <v>65</v>
      </c>
      <c r="N229" s="35">
        <f t="shared" si="54"/>
        <v>0</v>
      </c>
      <c r="O229" s="36">
        <v>0</v>
      </c>
      <c r="P229" s="36">
        <f t="shared" si="52"/>
        <v>0</v>
      </c>
      <c r="Q229" s="35">
        <f t="shared" si="50"/>
        <v>0</v>
      </c>
      <c r="R229" s="35" t="s">
        <v>65</v>
      </c>
      <c r="S229" s="35">
        <f t="shared" si="51"/>
        <v>0</v>
      </c>
      <c r="T229" s="41"/>
    </row>
    <row r="230" spans="2:21" ht="18" customHeight="1" x14ac:dyDescent="0.15">
      <c r="B230" s="39"/>
      <c r="C230" s="40" t="s">
        <v>96</v>
      </c>
      <c r="D230" s="32">
        <v>22.283827687800002</v>
      </c>
      <c r="E230" s="36">
        <v>95</v>
      </c>
      <c r="F230" s="35">
        <f t="shared" si="49"/>
        <v>4.2631814125905665</v>
      </c>
      <c r="G230" s="36">
        <v>50</v>
      </c>
      <c r="H230" s="35">
        <f t="shared" si="55"/>
        <v>2.2437796908371404</v>
      </c>
      <c r="I230" s="35">
        <f t="shared" ref="I230:I270" si="57">(G230-E230)/E230*100</f>
        <v>-47.368421052631575</v>
      </c>
      <c r="J230" s="35">
        <f t="shared" si="56"/>
        <v>-2.0194017217534261</v>
      </c>
      <c r="K230" s="36">
        <v>13</v>
      </c>
      <c r="L230" s="34">
        <f t="shared" si="53"/>
        <v>0.58338271961765653</v>
      </c>
      <c r="M230" s="35">
        <f t="shared" ref="M230:M270" si="58">(K230-G230)/G230*100</f>
        <v>-74</v>
      </c>
      <c r="N230" s="35">
        <f t="shared" si="54"/>
        <v>-1.6603969712194839</v>
      </c>
      <c r="O230" s="36">
        <v>0</v>
      </c>
      <c r="P230" s="36">
        <v>130</v>
      </c>
      <c r="Q230" s="35">
        <f t="shared" si="50"/>
        <v>5.8338271961765651</v>
      </c>
      <c r="R230" s="35">
        <f t="shared" ref="R230:R270" si="59">(O230-K230)/K230*100</f>
        <v>-100</v>
      </c>
      <c r="S230" s="35">
        <f t="shared" si="51"/>
        <v>5.2504444765589087</v>
      </c>
      <c r="T230" s="41"/>
      <c r="U230" s="6" t="s">
        <v>97</v>
      </c>
    </row>
    <row r="231" spans="2:21" ht="18" customHeight="1" x14ac:dyDescent="0.15">
      <c r="B231" s="39"/>
      <c r="C231" s="40" t="s">
        <v>98</v>
      </c>
      <c r="D231" s="32">
        <v>12.0766171454</v>
      </c>
      <c r="E231" s="36">
        <v>58</v>
      </c>
      <c r="F231" s="35">
        <f t="shared" si="49"/>
        <v>4.8026694314882938</v>
      </c>
      <c r="G231" s="36">
        <v>8</v>
      </c>
      <c r="H231" s="35">
        <f t="shared" si="55"/>
        <v>0.66243716296390254</v>
      </c>
      <c r="I231" s="35">
        <f t="shared" si="57"/>
        <v>-86.206896551724128</v>
      </c>
      <c r="J231" s="35">
        <f t="shared" si="56"/>
        <v>-4.1402322685243913</v>
      </c>
      <c r="K231" s="36">
        <v>0</v>
      </c>
      <c r="L231" s="34">
        <f t="shared" si="53"/>
        <v>0</v>
      </c>
      <c r="M231" s="35">
        <f t="shared" si="58"/>
        <v>-100</v>
      </c>
      <c r="N231" s="35">
        <f t="shared" si="54"/>
        <v>-0.66243716296390254</v>
      </c>
      <c r="O231" s="36">
        <v>0</v>
      </c>
      <c r="P231" s="36">
        <f t="shared" ref="P231:P235" si="60">O231</f>
        <v>0</v>
      </c>
      <c r="Q231" s="35">
        <f t="shared" si="50"/>
        <v>0</v>
      </c>
      <c r="R231" s="35" t="s">
        <v>65</v>
      </c>
      <c r="S231" s="35">
        <f t="shared" si="51"/>
        <v>0</v>
      </c>
      <c r="T231" s="41"/>
    </row>
    <row r="232" spans="2:21" ht="18" customHeight="1" x14ac:dyDescent="0.15">
      <c r="B232" s="39"/>
      <c r="C232" s="40" t="s">
        <v>100</v>
      </c>
      <c r="D232" s="32">
        <v>71.58902589569999</v>
      </c>
      <c r="E232" s="36">
        <v>317</v>
      </c>
      <c r="F232" s="35">
        <f t="shared" si="49"/>
        <v>4.4280529876443069</v>
      </c>
      <c r="G232" s="36">
        <v>82</v>
      </c>
      <c r="H232" s="35">
        <f t="shared" si="55"/>
        <v>1.1454269557944263</v>
      </c>
      <c r="I232" s="35">
        <f t="shared" si="57"/>
        <v>-74.13249211356468</v>
      </c>
      <c r="J232" s="35">
        <f t="shared" si="56"/>
        <v>-3.2826260318498806</v>
      </c>
      <c r="K232" s="36">
        <v>86</v>
      </c>
      <c r="L232" s="34">
        <f t="shared" si="53"/>
        <v>1.201301441442935</v>
      </c>
      <c r="M232" s="35">
        <f t="shared" si="58"/>
        <v>4.8780487804878048</v>
      </c>
      <c r="N232" s="35">
        <f t="shared" si="54"/>
        <v>5.587448564850872E-2</v>
      </c>
      <c r="O232" s="36">
        <v>75</v>
      </c>
      <c r="P232" s="36">
        <f t="shared" si="60"/>
        <v>75</v>
      </c>
      <c r="Q232" s="35">
        <f t="shared" si="50"/>
        <v>1.0476466059095364</v>
      </c>
      <c r="R232" s="35">
        <f t="shared" ref="R232:R234" si="61">(P232-K232)/K232*100</f>
        <v>-12.790697674418606</v>
      </c>
      <c r="S232" s="35">
        <f t="shared" si="51"/>
        <v>-0.15365483553339865</v>
      </c>
      <c r="T232" s="41"/>
    </row>
    <row r="233" spans="2:21" ht="18" customHeight="1" x14ac:dyDescent="0.15">
      <c r="B233" s="39"/>
      <c r="C233" s="40" t="s">
        <v>101</v>
      </c>
      <c r="D233" s="32">
        <v>84.390164919999989</v>
      </c>
      <c r="E233" s="36">
        <v>151</v>
      </c>
      <c r="F233" s="35">
        <f t="shared" si="49"/>
        <v>1.7893080330290225</v>
      </c>
      <c r="G233" s="36">
        <v>55</v>
      </c>
      <c r="H233" s="35">
        <f t="shared" si="55"/>
        <v>0.65173471401719363</v>
      </c>
      <c r="I233" s="35">
        <f t="shared" si="57"/>
        <v>-63.576158940397356</v>
      </c>
      <c r="J233" s="35">
        <f t="shared" si="56"/>
        <v>-1.1375733190118289</v>
      </c>
      <c r="K233" s="36">
        <v>58</v>
      </c>
      <c r="L233" s="34">
        <f t="shared" si="53"/>
        <v>0.68728388023631326</v>
      </c>
      <c r="M233" s="35">
        <f t="shared" si="58"/>
        <v>5.4545454545454541</v>
      </c>
      <c r="N233" s="35">
        <f t="shared" si="54"/>
        <v>3.5549166219119632E-2</v>
      </c>
      <c r="O233" s="36">
        <v>46</v>
      </c>
      <c r="P233" s="36">
        <f t="shared" si="60"/>
        <v>46</v>
      </c>
      <c r="Q233" s="35">
        <f t="shared" si="50"/>
        <v>0.54508721535983473</v>
      </c>
      <c r="R233" s="35">
        <f t="shared" si="61"/>
        <v>-20.689655172413794</v>
      </c>
      <c r="S233" s="35">
        <f t="shared" si="51"/>
        <v>-0.14219666487647853</v>
      </c>
      <c r="T233" s="41"/>
    </row>
    <row r="234" spans="2:21" ht="18" customHeight="1" x14ac:dyDescent="0.15">
      <c r="B234" s="39"/>
      <c r="C234" s="40" t="s">
        <v>103</v>
      </c>
      <c r="D234" s="32">
        <v>219.51406986590001</v>
      </c>
      <c r="E234" s="36">
        <v>480</v>
      </c>
      <c r="F234" s="35">
        <f t="shared" si="49"/>
        <v>2.1866479915990324</v>
      </c>
      <c r="G234" s="36">
        <v>331</v>
      </c>
      <c r="H234" s="35">
        <f t="shared" si="55"/>
        <v>1.5078760108734997</v>
      </c>
      <c r="I234" s="35">
        <f t="shared" si="57"/>
        <v>-31.041666666666668</v>
      </c>
      <c r="J234" s="35">
        <f t="shared" si="56"/>
        <v>-0.6787719807255328</v>
      </c>
      <c r="K234" s="36">
        <v>321</v>
      </c>
      <c r="L234" s="34">
        <f t="shared" si="53"/>
        <v>1.4623208443818532</v>
      </c>
      <c r="M234" s="35">
        <f t="shared" si="58"/>
        <v>-3.0211480362537766</v>
      </c>
      <c r="N234" s="35">
        <f t="shared" si="54"/>
        <v>-4.5555166491646482E-2</v>
      </c>
      <c r="O234" s="36">
        <v>316</v>
      </c>
      <c r="P234" s="36">
        <f t="shared" si="60"/>
        <v>316</v>
      </c>
      <c r="Q234" s="35">
        <f t="shared" si="50"/>
        <v>1.4395432611360299</v>
      </c>
      <c r="R234" s="35">
        <f t="shared" si="61"/>
        <v>-1.557632398753894</v>
      </c>
      <c r="S234" s="35">
        <f t="shared" si="51"/>
        <v>-2.2777583245823241E-2</v>
      </c>
      <c r="T234" s="41"/>
    </row>
    <row r="235" spans="2:21" ht="18" customHeight="1" x14ac:dyDescent="0.15">
      <c r="B235" s="39"/>
      <c r="C235" s="40" t="s">
        <v>104</v>
      </c>
      <c r="D235" s="32">
        <v>83.4418553239</v>
      </c>
      <c r="E235" s="36">
        <v>0</v>
      </c>
      <c r="F235" s="35">
        <f t="shared" si="49"/>
        <v>0</v>
      </c>
      <c r="G235" s="36">
        <v>0</v>
      </c>
      <c r="H235" s="35">
        <f t="shared" si="55"/>
        <v>0</v>
      </c>
      <c r="I235" s="35" t="s">
        <v>65</v>
      </c>
      <c r="J235" s="35">
        <f t="shared" si="56"/>
        <v>0</v>
      </c>
      <c r="K235" s="36">
        <v>0</v>
      </c>
      <c r="L235" s="34">
        <f t="shared" si="53"/>
        <v>0</v>
      </c>
      <c r="M235" s="35" t="s">
        <v>52</v>
      </c>
      <c r="N235" s="35">
        <f t="shared" si="54"/>
        <v>0</v>
      </c>
      <c r="O235" s="36">
        <v>0</v>
      </c>
      <c r="P235" s="36">
        <f t="shared" si="60"/>
        <v>0</v>
      </c>
      <c r="Q235" s="35">
        <f t="shared" si="50"/>
        <v>0</v>
      </c>
      <c r="R235" s="35" t="s">
        <v>65</v>
      </c>
      <c r="S235" s="35">
        <f t="shared" si="51"/>
        <v>0</v>
      </c>
      <c r="T235" s="41"/>
    </row>
    <row r="236" spans="2:21" ht="18" customHeight="1" x14ac:dyDescent="0.15">
      <c r="B236" s="39"/>
      <c r="C236" s="40" t="s">
        <v>105</v>
      </c>
      <c r="D236" s="32">
        <v>28.226682944900006</v>
      </c>
      <c r="E236" s="36">
        <v>0</v>
      </c>
      <c r="F236" s="35">
        <f t="shared" si="49"/>
        <v>0</v>
      </c>
      <c r="G236" s="36">
        <v>0</v>
      </c>
      <c r="H236" s="35">
        <f t="shared" si="55"/>
        <v>0</v>
      </c>
      <c r="I236" s="35" t="s">
        <v>65</v>
      </c>
      <c r="J236" s="35">
        <f t="shared" si="56"/>
        <v>0</v>
      </c>
      <c r="K236" s="36">
        <v>0</v>
      </c>
      <c r="L236" s="34">
        <f t="shared" si="53"/>
        <v>0</v>
      </c>
      <c r="M236" s="35" t="s">
        <v>65</v>
      </c>
      <c r="N236" s="35">
        <f t="shared" si="54"/>
        <v>0</v>
      </c>
      <c r="O236" s="36">
        <v>0</v>
      </c>
      <c r="P236" s="36">
        <v>131</v>
      </c>
      <c r="Q236" s="35">
        <f t="shared" si="50"/>
        <v>4.6409987406497253</v>
      </c>
      <c r="R236" s="35" t="s">
        <v>65</v>
      </c>
      <c r="S236" s="35">
        <f t="shared" si="51"/>
        <v>4.6409987406497253</v>
      </c>
      <c r="T236" s="41"/>
      <c r="U236" s="6" t="s">
        <v>106</v>
      </c>
    </row>
    <row r="237" spans="2:21" ht="18" customHeight="1" x14ac:dyDescent="0.15">
      <c r="B237" s="39"/>
      <c r="C237" s="40" t="s">
        <v>107</v>
      </c>
      <c r="D237" s="32">
        <v>79.23153025549999</v>
      </c>
      <c r="E237" s="36">
        <v>410</v>
      </c>
      <c r="F237" s="35">
        <f t="shared" si="49"/>
        <v>5.1747075776255018</v>
      </c>
      <c r="G237" s="36">
        <v>59</v>
      </c>
      <c r="H237" s="35">
        <f t="shared" si="55"/>
        <v>0.74465304165830393</v>
      </c>
      <c r="I237" s="35">
        <f t="shared" si="57"/>
        <v>-85.609756097560975</v>
      </c>
      <c r="J237" s="35">
        <f t="shared" si="56"/>
        <v>-4.4300545359671979</v>
      </c>
      <c r="K237" s="36">
        <v>56</v>
      </c>
      <c r="L237" s="34">
        <f t="shared" si="53"/>
        <v>0.70678932767567826</v>
      </c>
      <c r="M237" s="35">
        <f t="shared" si="58"/>
        <v>-5.0847457627118651</v>
      </c>
      <c r="N237" s="35">
        <f t="shared" si="54"/>
        <v>-3.7863713982625669E-2</v>
      </c>
      <c r="O237" s="36">
        <v>56</v>
      </c>
      <c r="P237" s="36">
        <f t="shared" ref="P237:P267" si="62">O237</f>
        <v>56</v>
      </c>
      <c r="Q237" s="35">
        <f t="shared" si="50"/>
        <v>0.70678932767567826</v>
      </c>
      <c r="R237" s="35">
        <f t="shared" ref="R237" si="63">(P237-K237)/K237*100</f>
        <v>0</v>
      </c>
      <c r="S237" s="35">
        <f t="shared" si="51"/>
        <v>0</v>
      </c>
      <c r="T237" s="41"/>
    </row>
    <row r="238" spans="2:21" ht="18" customHeight="1" x14ac:dyDescent="0.15">
      <c r="B238" s="39"/>
      <c r="C238" s="40" t="s">
        <v>120</v>
      </c>
      <c r="D238" s="32">
        <v>0.85754629607299981</v>
      </c>
      <c r="E238" s="36">
        <v>0</v>
      </c>
      <c r="F238" s="35">
        <f t="shared" si="49"/>
        <v>0</v>
      </c>
      <c r="G238" s="36">
        <v>0</v>
      </c>
      <c r="H238" s="35">
        <f t="shared" si="55"/>
        <v>0</v>
      </c>
      <c r="I238" s="35" t="s">
        <v>65</v>
      </c>
      <c r="J238" s="35">
        <f t="shared" si="56"/>
        <v>0</v>
      </c>
      <c r="K238" s="36">
        <v>0</v>
      </c>
      <c r="L238" s="34">
        <f t="shared" si="53"/>
        <v>0</v>
      </c>
      <c r="M238" s="35" t="s">
        <v>65</v>
      </c>
      <c r="N238" s="35">
        <f t="shared" si="54"/>
        <v>0</v>
      </c>
      <c r="O238" s="36">
        <v>0</v>
      </c>
      <c r="P238" s="36">
        <f t="shared" si="62"/>
        <v>0</v>
      </c>
      <c r="Q238" s="35">
        <f t="shared" si="50"/>
        <v>0</v>
      </c>
      <c r="R238" s="35" t="s">
        <v>65</v>
      </c>
      <c r="S238" s="35">
        <f t="shared" si="51"/>
        <v>0</v>
      </c>
      <c r="T238" s="41"/>
    </row>
    <row r="239" spans="2:21" ht="18" customHeight="1" x14ac:dyDescent="0.15">
      <c r="B239" s="39"/>
      <c r="C239" s="42" t="s">
        <v>121</v>
      </c>
      <c r="D239" s="32">
        <v>119.86949609200001</v>
      </c>
      <c r="E239" s="36">
        <v>184</v>
      </c>
      <c r="F239" s="35">
        <f t="shared" si="49"/>
        <v>1.535002698758154</v>
      </c>
      <c r="G239" s="36">
        <v>373</v>
      </c>
      <c r="H239" s="35">
        <f t="shared" si="55"/>
        <v>3.1117174273738666</v>
      </c>
      <c r="I239" s="35">
        <f t="shared" si="57"/>
        <v>102.71739130434783</v>
      </c>
      <c r="J239" s="35">
        <f t="shared" si="56"/>
        <v>1.5767147286157126</v>
      </c>
      <c r="K239" s="36">
        <v>688</v>
      </c>
      <c r="L239" s="34">
        <f t="shared" si="53"/>
        <v>5.7395753084000543</v>
      </c>
      <c r="M239" s="35">
        <f t="shared" si="58"/>
        <v>84.450402144772113</v>
      </c>
      <c r="N239" s="35">
        <f t="shared" si="54"/>
        <v>2.6278578810261877</v>
      </c>
      <c r="O239" s="43">
        <v>634</v>
      </c>
      <c r="P239" s="36">
        <f t="shared" si="62"/>
        <v>634</v>
      </c>
      <c r="Q239" s="35">
        <f t="shared" si="50"/>
        <v>5.2890853859384217</v>
      </c>
      <c r="R239" s="35">
        <f t="shared" ref="R239" si="64">(P239-K239)/K239*100</f>
        <v>-7.8488372093023253</v>
      </c>
      <c r="S239" s="35">
        <f t="shared" si="51"/>
        <v>-0.45048992246163255</v>
      </c>
      <c r="T239" s="41"/>
    </row>
    <row r="240" spans="2:21" ht="18" customHeight="1" x14ac:dyDescent="0.15">
      <c r="B240" s="39"/>
      <c r="C240" s="40" t="s">
        <v>122</v>
      </c>
      <c r="D240" s="32">
        <v>1.9889520485399999</v>
      </c>
      <c r="E240" s="36">
        <v>0</v>
      </c>
      <c r="F240" s="35">
        <f t="shared" si="49"/>
        <v>0</v>
      </c>
      <c r="G240" s="36">
        <v>0</v>
      </c>
      <c r="H240" s="35">
        <f t="shared" si="55"/>
        <v>0</v>
      </c>
      <c r="I240" s="35" t="s">
        <v>65</v>
      </c>
      <c r="J240" s="35">
        <f t="shared" si="56"/>
        <v>0</v>
      </c>
      <c r="K240" s="36">
        <v>0</v>
      </c>
      <c r="L240" s="34">
        <f t="shared" si="53"/>
        <v>0</v>
      </c>
      <c r="M240" s="35" t="s">
        <v>65</v>
      </c>
      <c r="N240" s="35">
        <f t="shared" si="54"/>
        <v>0</v>
      </c>
      <c r="O240" s="36">
        <v>0</v>
      </c>
      <c r="P240" s="36">
        <f t="shared" si="62"/>
        <v>0</v>
      </c>
      <c r="Q240" s="35">
        <f t="shared" si="50"/>
        <v>0</v>
      </c>
      <c r="R240" s="35" t="s">
        <v>65</v>
      </c>
      <c r="S240" s="35">
        <f t="shared" si="51"/>
        <v>0</v>
      </c>
      <c r="T240" s="41"/>
    </row>
    <row r="241" spans="2:20" ht="18" customHeight="1" x14ac:dyDescent="0.15">
      <c r="B241" s="39"/>
      <c r="C241" s="40" t="s">
        <v>123</v>
      </c>
      <c r="D241" s="32">
        <v>1.7800496857199999</v>
      </c>
      <c r="E241" s="36">
        <v>77</v>
      </c>
      <c r="F241" s="35">
        <f t="shared" si="49"/>
        <v>43.257219513428808</v>
      </c>
      <c r="G241" s="36">
        <v>0</v>
      </c>
      <c r="H241" s="35">
        <f t="shared" si="55"/>
        <v>0</v>
      </c>
      <c r="I241" s="35">
        <f t="shared" si="57"/>
        <v>-100</v>
      </c>
      <c r="J241" s="35">
        <f t="shared" si="56"/>
        <v>-43.257219513428808</v>
      </c>
      <c r="K241" s="36">
        <v>0</v>
      </c>
      <c r="L241" s="34">
        <f t="shared" si="53"/>
        <v>0</v>
      </c>
      <c r="M241" s="35" t="s">
        <v>65</v>
      </c>
      <c r="N241" s="35">
        <f t="shared" si="54"/>
        <v>0</v>
      </c>
      <c r="O241" s="36">
        <v>0</v>
      </c>
      <c r="P241" s="36">
        <f t="shared" si="62"/>
        <v>0</v>
      </c>
      <c r="Q241" s="35">
        <f t="shared" si="50"/>
        <v>0</v>
      </c>
      <c r="R241" s="35" t="s">
        <v>65</v>
      </c>
      <c r="S241" s="35">
        <f t="shared" si="51"/>
        <v>0</v>
      </c>
      <c r="T241" s="41"/>
    </row>
    <row r="242" spans="2:20" ht="18" customHeight="1" x14ac:dyDescent="0.15">
      <c r="B242" s="39"/>
      <c r="C242" s="40" t="s">
        <v>126</v>
      </c>
      <c r="D242" s="32">
        <v>1.99602373993</v>
      </c>
      <c r="E242" s="36">
        <v>20</v>
      </c>
      <c r="F242" s="35">
        <f t="shared" si="49"/>
        <v>10.019920905700948</v>
      </c>
      <c r="G242" s="36">
        <v>0</v>
      </c>
      <c r="H242" s="35">
        <f t="shared" si="55"/>
        <v>0</v>
      </c>
      <c r="I242" s="35">
        <f t="shared" si="57"/>
        <v>-100</v>
      </c>
      <c r="J242" s="35">
        <f t="shared" si="56"/>
        <v>-10.019920905700948</v>
      </c>
      <c r="K242" s="36">
        <v>13</v>
      </c>
      <c r="L242" s="34">
        <f t="shared" si="53"/>
        <v>6.5129485887056164</v>
      </c>
      <c r="M242" s="35" t="s">
        <v>65</v>
      </c>
      <c r="N242" s="35">
        <f t="shared" si="54"/>
        <v>6.5129485887056164</v>
      </c>
      <c r="O242" s="36">
        <v>20</v>
      </c>
      <c r="P242" s="36">
        <f t="shared" si="62"/>
        <v>20</v>
      </c>
      <c r="Q242" s="35">
        <f t="shared" si="50"/>
        <v>10.019920905700948</v>
      </c>
      <c r="R242" s="35">
        <f t="shared" si="59"/>
        <v>53.846153846153847</v>
      </c>
      <c r="S242" s="35">
        <f t="shared" si="51"/>
        <v>3.5069723169953315</v>
      </c>
      <c r="T242" s="41"/>
    </row>
    <row r="243" spans="2:20" ht="18" customHeight="1" x14ac:dyDescent="0.15">
      <c r="B243" s="39"/>
      <c r="C243" s="42" t="s">
        <v>127</v>
      </c>
      <c r="D243" s="32">
        <v>296.98811726400004</v>
      </c>
      <c r="E243" s="36">
        <v>1431</v>
      </c>
      <c r="F243" s="35">
        <f t="shared" si="49"/>
        <v>4.8183745975531709</v>
      </c>
      <c r="G243" s="36">
        <v>1926</v>
      </c>
      <c r="H243" s="35">
        <f t="shared" si="55"/>
        <v>6.4851079489080412</v>
      </c>
      <c r="I243" s="35">
        <f t="shared" si="57"/>
        <v>34.591194968553459</v>
      </c>
      <c r="J243" s="35">
        <f t="shared" si="56"/>
        <v>1.6667333513548703</v>
      </c>
      <c r="K243" s="36">
        <v>1915</v>
      </c>
      <c r="L243" s="34">
        <f t="shared" si="53"/>
        <v>6.4480694299890438</v>
      </c>
      <c r="M243" s="35">
        <f t="shared" si="58"/>
        <v>-0.57113187954309452</v>
      </c>
      <c r="N243" s="35">
        <f t="shared" si="54"/>
        <v>-3.7038518918997454E-2</v>
      </c>
      <c r="O243" s="43">
        <v>1823</v>
      </c>
      <c r="P243" s="36">
        <f t="shared" si="62"/>
        <v>1823</v>
      </c>
      <c r="Q243" s="35">
        <f t="shared" si="50"/>
        <v>6.1382927263028861</v>
      </c>
      <c r="R243" s="35">
        <f t="shared" si="59"/>
        <v>-4.804177545691906</v>
      </c>
      <c r="S243" s="35">
        <f t="shared" si="51"/>
        <v>-0.30977670368615762</v>
      </c>
      <c r="T243" s="41"/>
    </row>
    <row r="244" spans="2:20" ht="18" customHeight="1" x14ac:dyDescent="0.15">
      <c r="B244" s="39"/>
      <c r="C244" s="40" t="s">
        <v>128</v>
      </c>
      <c r="D244" s="32">
        <v>107.632711106</v>
      </c>
      <c r="E244" s="36">
        <v>118</v>
      </c>
      <c r="F244" s="35">
        <f t="shared" si="49"/>
        <v>1.0963209863197627</v>
      </c>
      <c r="G244" s="36">
        <v>222</v>
      </c>
      <c r="H244" s="35">
        <f t="shared" si="55"/>
        <v>2.062569991211757</v>
      </c>
      <c r="I244" s="35">
        <f t="shared" si="57"/>
        <v>88.135593220338976</v>
      </c>
      <c r="J244" s="35">
        <f t="shared" si="56"/>
        <v>0.96624900489199428</v>
      </c>
      <c r="K244" s="36">
        <v>309</v>
      </c>
      <c r="L244" s="34">
        <f t="shared" si="53"/>
        <v>2.8708744472271754</v>
      </c>
      <c r="M244" s="35">
        <f t="shared" si="58"/>
        <v>39.189189189189186</v>
      </c>
      <c r="N244" s="35">
        <f t="shared" si="54"/>
        <v>0.80830445601541845</v>
      </c>
      <c r="O244" s="36">
        <v>290</v>
      </c>
      <c r="P244" s="36">
        <f t="shared" si="62"/>
        <v>290</v>
      </c>
      <c r="Q244" s="35">
        <f t="shared" si="50"/>
        <v>2.6943481867180608</v>
      </c>
      <c r="R244" s="35">
        <f t="shared" si="59"/>
        <v>-6.1488673139158578</v>
      </c>
      <c r="S244" s="35">
        <f t="shared" si="51"/>
        <v>-0.17652626050911469</v>
      </c>
      <c r="T244" s="41"/>
    </row>
    <row r="245" spans="2:20" ht="18" customHeight="1" x14ac:dyDescent="0.15">
      <c r="B245" s="39"/>
      <c r="C245" s="40" t="s">
        <v>218</v>
      </c>
      <c r="D245" s="32">
        <v>183.03619619900002</v>
      </c>
      <c r="E245" s="36">
        <v>375</v>
      </c>
      <c r="F245" s="35">
        <f t="shared" si="49"/>
        <v>2.0487750936011242</v>
      </c>
      <c r="G245" s="36">
        <v>341</v>
      </c>
      <c r="H245" s="35">
        <f t="shared" si="55"/>
        <v>1.8630194851146222</v>
      </c>
      <c r="I245" s="35">
        <f t="shared" si="57"/>
        <v>-9.0666666666666664</v>
      </c>
      <c r="J245" s="35">
        <f t="shared" si="56"/>
        <v>-0.18575560848650197</v>
      </c>
      <c r="K245" s="36">
        <v>321</v>
      </c>
      <c r="L245" s="34">
        <f t="shared" si="53"/>
        <v>1.7537514801225624</v>
      </c>
      <c r="M245" s="35">
        <f t="shared" si="58"/>
        <v>-5.8651026392961878</v>
      </c>
      <c r="N245" s="35">
        <f t="shared" si="54"/>
        <v>-0.1092680049920598</v>
      </c>
      <c r="O245" s="36">
        <v>304</v>
      </c>
      <c r="P245" s="36">
        <f t="shared" si="62"/>
        <v>304</v>
      </c>
      <c r="Q245" s="35">
        <f t="shared" si="50"/>
        <v>1.6608736758793115</v>
      </c>
      <c r="R245" s="35">
        <f t="shared" si="59"/>
        <v>-5.29595015576324</v>
      </c>
      <c r="S245" s="35">
        <f t="shared" si="51"/>
        <v>-9.2877804243250983E-2</v>
      </c>
      <c r="T245" s="41"/>
    </row>
    <row r="246" spans="2:20" ht="18" customHeight="1" x14ac:dyDescent="0.15">
      <c r="B246" s="39"/>
      <c r="C246" s="40" t="s">
        <v>219</v>
      </c>
      <c r="D246" s="32">
        <v>314.59211828899998</v>
      </c>
      <c r="E246" s="36">
        <v>608</v>
      </c>
      <c r="F246" s="35">
        <f t="shared" si="49"/>
        <v>1.9326612608948484</v>
      </c>
      <c r="G246" s="36">
        <v>710</v>
      </c>
      <c r="H246" s="35">
        <f t="shared" si="55"/>
        <v>2.2568906171633922</v>
      </c>
      <c r="I246" s="35">
        <f t="shared" si="57"/>
        <v>16.776315789473685</v>
      </c>
      <c r="J246" s="35">
        <f t="shared" si="56"/>
        <v>0.32422935626854388</v>
      </c>
      <c r="K246" s="36">
        <v>733</v>
      </c>
      <c r="L246" s="34">
        <f t="shared" si="53"/>
        <v>2.3300011582827693</v>
      </c>
      <c r="M246" s="35">
        <f t="shared" si="58"/>
        <v>3.2394366197183095</v>
      </c>
      <c r="N246" s="35">
        <f t="shared" si="54"/>
        <v>7.3110541119377093E-2</v>
      </c>
      <c r="O246" s="36">
        <v>701</v>
      </c>
      <c r="P246" s="36">
        <f t="shared" si="62"/>
        <v>701</v>
      </c>
      <c r="Q246" s="35">
        <f t="shared" si="50"/>
        <v>2.2282821445514616</v>
      </c>
      <c r="R246" s="35">
        <f t="shared" si="59"/>
        <v>-4.3656207366984994</v>
      </c>
      <c r="S246" s="35">
        <f t="shared" si="51"/>
        <v>-0.10171901373130776</v>
      </c>
      <c r="T246" s="41"/>
    </row>
    <row r="247" spans="2:20" ht="18" customHeight="1" x14ac:dyDescent="0.15">
      <c r="B247" s="39"/>
      <c r="C247" s="40" t="s">
        <v>220</v>
      </c>
      <c r="D247" s="32">
        <v>192.74585892100001</v>
      </c>
      <c r="E247" s="36">
        <v>217</v>
      </c>
      <c r="F247" s="35">
        <f t="shared" si="49"/>
        <v>1.1258348231955579</v>
      </c>
      <c r="G247" s="36">
        <v>657</v>
      </c>
      <c r="H247" s="35">
        <f t="shared" si="55"/>
        <v>3.4086335430390857</v>
      </c>
      <c r="I247" s="35">
        <f t="shared" si="57"/>
        <v>202.76497695852535</v>
      </c>
      <c r="J247" s="35">
        <f t="shared" si="56"/>
        <v>2.2827987198435276</v>
      </c>
      <c r="K247" s="36">
        <v>669</v>
      </c>
      <c r="L247" s="34">
        <f t="shared" si="53"/>
        <v>3.4708916899439091</v>
      </c>
      <c r="M247" s="35">
        <f t="shared" si="58"/>
        <v>1.8264840182648401</v>
      </c>
      <c r="N247" s="35">
        <f t="shared" si="54"/>
        <v>6.2258146904823342E-2</v>
      </c>
      <c r="O247" s="36">
        <v>695</v>
      </c>
      <c r="P247" s="36">
        <f t="shared" si="62"/>
        <v>695</v>
      </c>
      <c r="Q247" s="35">
        <f t="shared" si="50"/>
        <v>3.6057843415710265</v>
      </c>
      <c r="R247" s="35">
        <f t="shared" si="59"/>
        <v>3.8863976083707024</v>
      </c>
      <c r="S247" s="35">
        <f t="shared" si="51"/>
        <v>0.13489265162711739</v>
      </c>
      <c r="T247" s="41"/>
    </row>
    <row r="248" spans="2:20" ht="18" customHeight="1" x14ac:dyDescent="0.15">
      <c r="B248" s="39"/>
      <c r="C248" s="40" t="s">
        <v>221</v>
      </c>
      <c r="D248" s="32">
        <v>244.35173234799998</v>
      </c>
      <c r="E248" s="36">
        <v>530</v>
      </c>
      <c r="F248" s="35">
        <f t="shared" si="49"/>
        <v>2.169004471166124</v>
      </c>
      <c r="G248" s="36">
        <v>524</v>
      </c>
      <c r="H248" s="35">
        <f t="shared" si="55"/>
        <v>2.144449703568017</v>
      </c>
      <c r="I248" s="35">
        <f t="shared" si="57"/>
        <v>-1.1320754716981132</v>
      </c>
      <c r="J248" s="35">
        <f t="shared" si="56"/>
        <v>-2.4554767598107041E-2</v>
      </c>
      <c r="K248" s="36">
        <v>502</v>
      </c>
      <c r="L248" s="34">
        <f t="shared" si="53"/>
        <v>2.054415555708291</v>
      </c>
      <c r="M248" s="35">
        <f t="shared" si="58"/>
        <v>-4.1984732824427482</v>
      </c>
      <c r="N248" s="35">
        <f t="shared" si="54"/>
        <v>-9.0034147859725966E-2</v>
      </c>
      <c r="O248" s="36">
        <v>497</v>
      </c>
      <c r="P248" s="36">
        <f t="shared" si="62"/>
        <v>497</v>
      </c>
      <c r="Q248" s="35">
        <f t="shared" si="50"/>
        <v>2.0339532493765353</v>
      </c>
      <c r="R248" s="35">
        <f t="shared" si="59"/>
        <v>-0.99601593625498008</v>
      </c>
      <c r="S248" s="35">
        <f t="shared" si="51"/>
        <v>-2.046230633175572E-2</v>
      </c>
      <c r="T248" s="41"/>
    </row>
    <row r="249" spans="2:20" ht="18" customHeight="1" x14ac:dyDescent="0.15">
      <c r="B249" s="39"/>
      <c r="C249" s="40" t="s">
        <v>133</v>
      </c>
      <c r="D249" s="32">
        <v>8.1633742282899995</v>
      </c>
      <c r="E249" s="36">
        <v>0</v>
      </c>
      <c r="F249" s="35">
        <f t="shared" si="49"/>
        <v>0</v>
      </c>
      <c r="G249" s="36">
        <v>3</v>
      </c>
      <c r="H249" s="35">
        <f t="shared" si="55"/>
        <v>0.36749509652559648</v>
      </c>
      <c r="I249" s="35" t="s">
        <v>65</v>
      </c>
      <c r="J249" s="35">
        <f t="shared" si="56"/>
        <v>0.36749509652559648</v>
      </c>
      <c r="K249" s="36">
        <v>3</v>
      </c>
      <c r="L249" s="34">
        <f t="shared" si="53"/>
        <v>0.36749509652559648</v>
      </c>
      <c r="M249" s="35">
        <f t="shared" si="58"/>
        <v>0</v>
      </c>
      <c r="N249" s="35">
        <f t="shared" si="54"/>
        <v>0</v>
      </c>
      <c r="O249" s="36">
        <v>1</v>
      </c>
      <c r="P249" s="36">
        <f t="shared" si="62"/>
        <v>1</v>
      </c>
      <c r="Q249" s="35">
        <f t="shared" si="50"/>
        <v>0.12249836550853216</v>
      </c>
      <c r="R249" s="35" t="s">
        <v>65</v>
      </c>
      <c r="S249" s="35">
        <f t="shared" si="51"/>
        <v>-0.24499673101706432</v>
      </c>
      <c r="T249" s="41"/>
    </row>
    <row r="250" spans="2:20" ht="18" customHeight="1" x14ac:dyDescent="0.15">
      <c r="B250" s="39"/>
      <c r="C250" s="40" t="s">
        <v>134</v>
      </c>
      <c r="D250" s="32">
        <v>10.148986797699999</v>
      </c>
      <c r="E250" s="36">
        <v>0</v>
      </c>
      <c r="F250" s="35">
        <f t="shared" si="49"/>
        <v>0</v>
      </c>
      <c r="G250" s="36">
        <v>0</v>
      </c>
      <c r="H250" s="35">
        <f t="shared" si="55"/>
        <v>0</v>
      </c>
      <c r="I250" s="35" t="s">
        <v>65</v>
      </c>
      <c r="J250" s="35">
        <f t="shared" si="56"/>
        <v>0</v>
      </c>
      <c r="K250" s="36">
        <v>0</v>
      </c>
      <c r="L250" s="34">
        <f t="shared" si="53"/>
        <v>0</v>
      </c>
      <c r="M250" s="35" t="s">
        <v>65</v>
      </c>
      <c r="N250" s="35">
        <f t="shared" si="54"/>
        <v>0</v>
      </c>
      <c r="O250" s="36">
        <v>0</v>
      </c>
      <c r="P250" s="36">
        <f t="shared" si="62"/>
        <v>0</v>
      </c>
      <c r="Q250" s="35">
        <f t="shared" si="50"/>
        <v>0</v>
      </c>
      <c r="R250" s="35" t="s">
        <v>65</v>
      </c>
      <c r="S250" s="35">
        <f t="shared" si="51"/>
        <v>0</v>
      </c>
      <c r="T250" s="41"/>
    </row>
    <row r="251" spans="2:20" ht="18" customHeight="1" x14ac:dyDescent="0.15">
      <c r="B251" s="39"/>
      <c r="C251" s="40" t="s">
        <v>140</v>
      </c>
      <c r="D251" s="32">
        <v>12.116851487100002</v>
      </c>
      <c r="E251" s="36">
        <v>0</v>
      </c>
      <c r="F251" s="35">
        <f t="shared" si="49"/>
        <v>0</v>
      </c>
      <c r="G251" s="36">
        <v>178</v>
      </c>
      <c r="H251" s="35">
        <f t="shared" si="55"/>
        <v>14.690284863976805</v>
      </c>
      <c r="I251" s="35" t="s">
        <v>65</v>
      </c>
      <c r="J251" s="35">
        <f t="shared" si="56"/>
        <v>14.690284863976805</v>
      </c>
      <c r="K251" s="36">
        <v>157</v>
      </c>
      <c r="L251" s="34">
        <f t="shared" si="53"/>
        <v>12.957161368788531</v>
      </c>
      <c r="M251" s="35">
        <f t="shared" si="58"/>
        <v>-11.797752808988763</v>
      </c>
      <c r="N251" s="35">
        <f t="shared" si="54"/>
        <v>-1.7331234951882735</v>
      </c>
      <c r="O251" s="36">
        <v>144</v>
      </c>
      <c r="P251" s="36">
        <f t="shared" si="62"/>
        <v>144</v>
      </c>
      <c r="Q251" s="35">
        <f t="shared" si="50"/>
        <v>11.884275395576742</v>
      </c>
      <c r="R251" s="35" t="s">
        <v>65</v>
      </c>
      <c r="S251" s="35">
        <f t="shared" si="51"/>
        <v>-1.0728859732117897</v>
      </c>
      <c r="T251" s="41"/>
    </row>
    <row r="252" spans="2:20" ht="18" customHeight="1" x14ac:dyDescent="0.15">
      <c r="B252" s="39"/>
      <c r="C252" s="40" t="s">
        <v>145</v>
      </c>
      <c r="D252" s="32">
        <v>0.62321687246099999</v>
      </c>
      <c r="E252" s="36">
        <v>28</v>
      </c>
      <c r="F252" s="35">
        <f t="shared" si="49"/>
        <v>44.928180280857525</v>
      </c>
      <c r="G252" s="36">
        <v>0</v>
      </c>
      <c r="H252" s="35">
        <f t="shared" si="55"/>
        <v>0</v>
      </c>
      <c r="I252" s="35">
        <f t="shared" si="57"/>
        <v>-100</v>
      </c>
      <c r="J252" s="35">
        <f t="shared" si="56"/>
        <v>-44.928180280857525</v>
      </c>
      <c r="K252" s="36">
        <v>28</v>
      </c>
      <c r="L252" s="34">
        <f t="shared" si="53"/>
        <v>44.928180280857525</v>
      </c>
      <c r="M252" s="35" t="s">
        <v>52</v>
      </c>
      <c r="N252" s="35">
        <f t="shared" si="54"/>
        <v>44.928180280857525</v>
      </c>
      <c r="O252" s="36">
        <v>0</v>
      </c>
      <c r="P252" s="36">
        <f t="shared" si="62"/>
        <v>0</v>
      </c>
      <c r="Q252" s="35">
        <f t="shared" si="50"/>
        <v>0</v>
      </c>
      <c r="R252" s="35">
        <f t="shared" si="59"/>
        <v>-100</v>
      </c>
      <c r="S252" s="35">
        <f t="shared" si="51"/>
        <v>-44.928180280857525</v>
      </c>
      <c r="T252" s="41"/>
    </row>
    <row r="253" spans="2:20" ht="18" customHeight="1" x14ac:dyDescent="0.15">
      <c r="B253" s="39"/>
      <c r="C253" s="40" t="s">
        <v>146</v>
      </c>
      <c r="D253" s="32">
        <v>0.81811026723699998</v>
      </c>
      <c r="E253" s="36">
        <v>0</v>
      </c>
      <c r="F253" s="35">
        <f t="shared" si="49"/>
        <v>0</v>
      </c>
      <c r="G253" s="36">
        <v>0</v>
      </c>
      <c r="H253" s="35">
        <f t="shared" si="55"/>
        <v>0</v>
      </c>
      <c r="I253" s="35" t="s">
        <v>65</v>
      </c>
      <c r="J253" s="35">
        <f t="shared" si="56"/>
        <v>0</v>
      </c>
      <c r="K253" s="36">
        <v>0</v>
      </c>
      <c r="L253" s="34">
        <f t="shared" si="53"/>
        <v>0</v>
      </c>
      <c r="M253" s="35" t="s">
        <v>65</v>
      </c>
      <c r="N253" s="35">
        <f t="shared" si="54"/>
        <v>0</v>
      </c>
      <c r="O253" s="36">
        <v>0</v>
      </c>
      <c r="P253" s="36">
        <f t="shared" si="62"/>
        <v>0</v>
      </c>
      <c r="Q253" s="35">
        <f t="shared" si="50"/>
        <v>0</v>
      </c>
      <c r="R253" s="35" t="s">
        <v>65</v>
      </c>
      <c r="S253" s="35">
        <f t="shared" si="51"/>
        <v>0</v>
      </c>
      <c r="T253" s="41"/>
    </row>
    <row r="254" spans="2:20" ht="18" customHeight="1" x14ac:dyDescent="0.15">
      <c r="B254" s="39"/>
      <c r="C254" s="40" t="s">
        <v>149</v>
      </c>
      <c r="D254" s="32">
        <v>1.5751958021900001</v>
      </c>
      <c r="E254" s="36">
        <v>0</v>
      </c>
      <c r="F254" s="35">
        <f t="shared" si="49"/>
        <v>0</v>
      </c>
      <c r="G254" s="36">
        <v>0</v>
      </c>
      <c r="H254" s="35">
        <f t="shared" si="55"/>
        <v>0</v>
      </c>
      <c r="I254" s="35" t="s">
        <v>65</v>
      </c>
      <c r="J254" s="35">
        <f t="shared" si="56"/>
        <v>0</v>
      </c>
      <c r="K254" s="36">
        <v>0</v>
      </c>
      <c r="L254" s="34">
        <f t="shared" si="53"/>
        <v>0</v>
      </c>
      <c r="M254" s="35" t="s">
        <v>65</v>
      </c>
      <c r="N254" s="35">
        <f t="shared" si="54"/>
        <v>0</v>
      </c>
      <c r="O254" s="36">
        <v>0</v>
      </c>
      <c r="P254" s="36">
        <f t="shared" si="62"/>
        <v>0</v>
      </c>
      <c r="Q254" s="35">
        <f t="shared" si="50"/>
        <v>0</v>
      </c>
      <c r="R254" s="35" t="s">
        <v>65</v>
      </c>
      <c r="S254" s="35">
        <f t="shared" si="51"/>
        <v>0</v>
      </c>
      <c r="T254" s="41"/>
    </row>
    <row r="255" spans="2:20" ht="18" customHeight="1" x14ac:dyDescent="0.15">
      <c r="B255" s="39"/>
      <c r="C255" s="40" t="s">
        <v>150</v>
      </c>
      <c r="D255" s="32">
        <v>0.10447037301699999</v>
      </c>
      <c r="E255" s="36">
        <v>0</v>
      </c>
      <c r="F255" s="35">
        <f t="shared" si="49"/>
        <v>0</v>
      </c>
      <c r="G255" s="36">
        <v>0</v>
      </c>
      <c r="H255" s="35">
        <f t="shared" si="55"/>
        <v>0</v>
      </c>
      <c r="I255" s="35" t="s">
        <v>65</v>
      </c>
      <c r="J255" s="35">
        <f t="shared" si="56"/>
        <v>0</v>
      </c>
      <c r="K255" s="36">
        <v>0</v>
      </c>
      <c r="L255" s="34">
        <f t="shared" si="53"/>
        <v>0</v>
      </c>
      <c r="M255" s="35" t="s">
        <v>65</v>
      </c>
      <c r="N255" s="35">
        <f t="shared" si="54"/>
        <v>0</v>
      </c>
      <c r="O255" s="36">
        <v>0</v>
      </c>
      <c r="P255" s="36">
        <f t="shared" si="62"/>
        <v>0</v>
      </c>
      <c r="Q255" s="35">
        <f t="shared" si="50"/>
        <v>0</v>
      </c>
      <c r="R255" s="35" t="s">
        <v>65</v>
      </c>
      <c r="S255" s="35">
        <f t="shared" si="51"/>
        <v>0</v>
      </c>
      <c r="T255" s="41"/>
    </row>
    <row r="256" spans="2:20" ht="18" customHeight="1" x14ac:dyDescent="0.15">
      <c r="B256" s="39"/>
      <c r="C256" s="40" t="s">
        <v>222</v>
      </c>
      <c r="D256" s="32">
        <v>70.778070025299996</v>
      </c>
      <c r="E256" s="36">
        <v>0</v>
      </c>
      <c r="F256" s="35">
        <f t="shared" si="49"/>
        <v>0</v>
      </c>
      <c r="G256" s="36">
        <v>0</v>
      </c>
      <c r="H256" s="35">
        <f t="shared" si="55"/>
        <v>0</v>
      </c>
      <c r="I256" s="35" t="s">
        <v>65</v>
      </c>
      <c r="J256" s="35">
        <f t="shared" si="56"/>
        <v>0</v>
      </c>
      <c r="K256" s="36">
        <v>0</v>
      </c>
      <c r="L256" s="34">
        <f t="shared" si="53"/>
        <v>0</v>
      </c>
      <c r="M256" s="35" t="s">
        <v>65</v>
      </c>
      <c r="N256" s="35">
        <f t="shared" si="54"/>
        <v>0</v>
      </c>
      <c r="O256" s="36">
        <v>0</v>
      </c>
      <c r="P256" s="36">
        <f t="shared" si="62"/>
        <v>0</v>
      </c>
      <c r="Q256" s="35">
        <f t="shared" si="50"/>
        <v>0</v>
      </c>
      <c r="R256" s="35" t="s">
        <v>65</v>
      </c>
      <c r="S256" s="35">
        <f t="shared" si="51"/>
        <v>0</v>
      </c>
      <c r="T256" s="41"/>
    </row>
    <row r="257" spans="2:21" ht="18" customHeight="1" x14ac:dyDescent="0.15">
      <c r="B257" s="39"/>
      <c r="C257" s="40" t="s">
        <v>223</v>
      </c>
      <c r="D257" s="32">
        <v>23.800923086800001</v>
      </c>
      <c r="E257" s="36">
        <v>60</v>
      </c>
      <c r="F257" s="35">
        <f t="shared" si="49"/>
        <v>2.5209106294400834</v>
      </c>
      <c r="G257" s="36">
        <v>819</v>
      </c>
      <c r="H257" s="35">
        <f t="shared" si="55"/>
        <v>34.410430091857137</v>
      </c>
      <c r="I257" s="35">
        <f t="shared" si="57"/>
        <v>1265</v>
      </c>
      <c r="J257" s="35">
        <f t="shared" si="56"/>
        <v>31.889519462417052</v>
      </c>
      <c r="K257" s="36">
        <v>1022</v>
      </c>
      <c r="L257" s="34">
        <f t="shared" si="53"/>
        <v>42.939511054796085</v>
      </c>
      <c r="M257" s="35">
        <f t="shared" si="58"/>
        <v>24.786324786324787</v>
      </c>
      <c r="N257" s="35">
        <f t="shared" si="54"/>
        <v>8.5290809629389486</v>
      </c>
      <c r="O257" s="36">
        <v>1113</v>
      </c>
      <c r="P257" s="36">
        <f t="shared" si="62"/>
        <v>1113</v>
      </c>
      <c r="Q257" s="35">
        <f t="shared" si="50"/>
        <v>46.762892176113546</v>
      </c>
      <c r="R257" s="35">
        <f t="shared" si="59"/>
        <v>8.9041095890410951</v>
      </c>
      <c r="S257" s="35">
        <f t="shared" si="51"/>
        <v>3.8233811213174604</v>
      </c>
      <c r="T257" s="41"/>
    </row>
    <row r="258" spans="2:21" ht="18" customHeight="1" x14ac:dyDescent="0.15">
      <c r="B258" s="39"/>
      <c r="C258" s="40" t="s">
        <v>224</v>
      </c>
      <c r="D258" s="32">
        <v>584.68223730800003</v>
      </c>
      <c r="E258" s="36">
        <v>895</v>
      </c>
      <c r="F258" s="35">
        <f t="shared" si="49"/>
        <v>1.5307460067895482</v>
      </c>
      <c r="G258" s="36">
        <v>862</v>
      </c>
      <c r="H258" s="35">
        <f t="shared" si="55"/>
        <v>1.4743050925727268</v>
      </c>
      <c r="I258" s="35">
        <f t="shared" si="57"/>
        <v>-3.6871508379888271</v>
      </c>
      <c r="J258" s="35">
        <f t="shared" si="56"/>
        <v>-5.6440914216821403E-2</v>
      </c>
      <c r="K258" s="36">
        <v>818</v>
      </c>
      <c r="L258" s="34">
        <f t="shared" si="53"/>
        <v>1.3990505402836317</v>
      </c>
      <c r="M258" s="35">
        <f t="shared" si="58"/>
        <v>-5.1044083526682131</v>
      </c>
      <c r="N258" s="35">
        <f t="shared" si="54"/>
        <v>-7.5254552289095056E-2</v>
      </c>
      <c r="O258" s="36">
        <v>743</v>
      </c>
      <c r="P258" s="36">
        <f t="shared" si="62"/>
        <v>743</v>
      </c>
      <c r="Q258" s="35">
        <f t="shared" si="50"/>
        <v>1.2707757352454014</v>
      </c>
      <c r="R258" s="35">
        <f t="shared" si="59"/>
        <v>-9.1687041564792189</v>
      </c>
      <c r="S258" s="35">
        <f t="shared" si="51"/>
        <v>-0.1282748050382303</v>
      </c>
      <c r="T258" s="41"/>
    </row>
    <row r="259" spans="2:21" ht="18" customHeight="1" x14ac:dyDescent="0.15">
      <c r="B259" s="39"/>
      <c r="C259" s="40" t="s">
        <v>152</v>
      </c>
      <c r="D259" s="32">
        <v>170.648044623</v>
      </c>
      <c r="E259" s="36">
        <v>573</v>
      </c>
      <c r="F259" s="35">
        <f t="shared" si="49"/>
        <v>3.357788255153384</v>
      </c>
      <c r="G259" s="36">
        <v>445</v>
      </c>
      <c r="H259" s="35">
        <f t="shared" si="55"/>
        <v>2.6077064110702546</v>
      </c>
      <c r="I259" s="35">
        <f t="shared" si="57"/>
        <v>-22.338568935427574</v>
      </c>
      <c r="J259" s="35">
        <f t="shared" si="56"/>
        <v>-0.75008184408312939</v>
      </c>
      <c r="K259" s="36">
        <v>381</v>
      </c>
      <c r="L259" s="34">
        <f t="shared" si="53"/>
        <v>2.2326654890286899</v>
      </c>
      <c r="M259" s="35">
        <f t="shared" si="58"/>
        <v>-14.382022471910114</v>
      </c>
      <c r="N259" s="35">
        <f t="shared" si="54"/>
        <v>-0.37504092204156469</v>
      </c>
      <c r="O259" s="36">
        <v>370</v>
      </c>
      <c r="P259" s="36">
        <f t="shared" si="62"/>
        <v>370</v>
      </c>
      <c r="Q259" s="35">
        <f t="shared" si="50"/>
        <v>2.1682053305527962</v>
      </c>
      <c r="R259" s="35">
        <f t="shared" si="59"/>
        <v>-2.8871391076115485</v>
      </c>
      <c r="S259" s="35">
        <f t="shared" si="51"/>
        <v>-6.4460158475893703E-2</v>
      </c>
      <c r="T259" s="41"/>
    </row>
    <row r="260" spans="2:21" ht="18" customHeight="1" x14ac:dyDescent="0.15">
      <c r="B260" s="39"/>
      <c r="C260" s="40" t="s">
        <v>153</v>
      </c>
      <c r="D260" s="32">
        <v>275.46154632300005</v>
      </c>
      <c r="E260" s="36">
        <v>495</v>
      </c>
      <c r="F260" s="35">
        <f t="shared" si="49"/>
        <v>1.7969840313739256</v>
      </c>
      <c r="G260" s="36">
        <v>170</v>
      </c>
      <c r="H260" s="35">
        <f t="shared" si="55"/>
        <v>0.61714603097690379</v>
      </c>
      <c r="I260" s="35">
        <f t="shared" si="57"/>
        <v>-65.656565656565661</v>
      </c>
      <c r="J260" s="35">
        <f t="shared" si="56"/>
        <v>-1.1798380003970217</v>
      </c>
      <c r="K260" s="36">
        <v>159</v>
      </c>
      <c r="L260" s="34">
        <f t="shared" si="53"/>
        <v>0.57721305250192767</v>
      </c>
      <c r="M260" s="35">
        <f t="shared" si="58"/>
        <v>-6.4705882352941186</v>
      </c>
      <c r="N260" s="35">
        <f t="shared" si="54"/>
        <v>-3.9932978474976122E-2</v>
      </c>
      <c r="O260" s="36">
        <v>159</v>
      </c>
      <c r="P260" s="36">
        <f t="shared" si="62"/>
        <v>159</v>
      </c>
      <c r="Q260" s="35">
        <f t="shared" si="50"/>
        <v>0.57721305250192767</v>
      </c>
      <c r="R260" s="35">
        <f t="shared" si="59"/>
        <v>0</v>
      </c>
      <c r="S260" s="35">
        <f t="shared" si="51"/>
        <v>0</v>
      </c>
      <c r="T260" s="41"/>
    </row>
    <row r="261" spans="2:21" ht="18" customHeight="1" x14ac:dyDescent="0.15">
      <c r="B261" s="39"/>
      <c r="C261" s="40" t="s">
        <v>154</v>
      </c>
      <c r="D261" s="32">
        <v>311.62473769400003</v>
      </c>
      <c r="E261" s="36">
        <v>98</v>
      </c>
      <c r="F261" s="35">
        <f t="shared" si="49"/>
        <v>0.31448081023731539</v>
      </c>
      <c r="G261" s="36">
        <v>18</v>
      </c>
      <c r="H261" s="35">
        <f t="shared" si="55"/>
        <v>5.7761781472159962E-2</v>
      </c>
      <c r="I261" s="35">
        <f t="shared" si="57"/>
        <v>-81.632653061224488</v>
      </c>
      <c r="J261" s="35">
        <f t="shared" si="56"/>
        <v>-0.2567190287651554</v>
      </c>
      <c r="K261" s="36">
        <v>22</v>
      </c>
      <c r="L261" s="34">
        <f t="shared" si="53"/>
        <v>7.0597732910417738E-2</v>
      </c>
      <c r="M261" s="35">
        <f t="shared" si="58"/>
        <v>22.222222222222221</v>
      </c>
      <c r="N261" s="35">
        <f t="shared" si="54"/>
        <v>1.2835951438257776E-2</v>
      </c>
      <c r="O261" s="36">
        <v>13</v>
      </c>
      <c r="P261" s="36">
        <f t="shared" si="62"/>
        <v>13</v>
      </c>
      <c r="Q261" s="35">
        <f t="shared" si="50"/>
        <v>4.171684217433775E-2</v>
      </c>
      <c r="R261" s="35">
        <f t="shared" si="59"/>
        <v>-40.909090909090914</v>
      </c>
      <c r="S261" s="35">
        <f t="shared" si="51"/>
        <v>-2.8880890736079988E-2</v>
      </c>
      <c r="T261" s="41"/>
    </row>
    <row r="262" spans="2:21" ht="18" customHeight="1" x14ac:dyDescent="0.15">
      <c r="B262" s="39"/>
      <c r="C262" s="40" t="s">
        <v>225</v>
      </c>
      <c r="D262" s="32">
        <v>34.8210244323</v>
      </c>
      <c r="E262" s="36">
        <v>87</v>
      </c>
      <c r="F262" s="35">
        <f t="shared" ref="F262:F325" si="65">E262/D262</f>
        <v>2.4984905360595526</v>
      </c>
      <c r="G262" s="36">
        <v>193</v>
      </c>
      <c r="H262" s="35">
        <f t="shared" si="55"/>
        <v>5.5426284305688922</v>
      </c>
      <c r="I262" s="35">
        <f t="shared" si="57"/>
        <v>121.83908045977012</v>
      </c>
      <c r="J262" s="35">
        <f t="shared" si="56"/>
        <v>3.0441378945093396</v>
      </c>
      <c r="K262" s="36">
        <v>169</v>
      </c>
      <c r="L262" s="34">
        <f t="shared" si="53"/>
        <v>4.8533896620007395</v>
      </c>
      <c r="M262" s="35">
        <f t="shared" si="58"/>
        <v>-12.435233160621761</v>
      </c>
      <c r="N262" s="35">
        <f t="shared" si="54"/>
        <v>-0.68923876856815269</v>
      </c>
      <c r="O262" s="36">
        <v>177</v>
      </c>
      <c r="P262" s="36">
        <f t="shared" si="62"/>
        <v>177</v>
      </c>
      <c r="Q262" s="35">
        <f t="shared" ref="Q262:Q325" si="66">P262/D262</f>
        <v>5.0831359181901243</v>
      </c>
      <c r="R262" s="35">
        <f t="shared" si="59"/>
        <v>4.7337278106508878</v>
      </c>
      <c r="S262" s="35">
        <f t="shared" ref="S262:S273" si="67">Q262-L262</f>
        <v>0.22974625618938482</v>
      </c>
      <c r="T262" s="41"/>
    </row>
    <row r="263" spans="2:21" ht="18" customHeight="1" x14ac:dyDescent="0.15">
      <c r="B263" s="39"/>
      <c r="C263" s="40" t="s">
        <v>155</v>
      </c>
      <c r="D263" s="32">
        <v>378.15358901100001</v>
      </c>
      <c r="E263" s="36">
        <v>530</v>
      </c>
      <c r="F263" s="35">
        <f t="shared" si="65"/>
        <v>1.4015469253805839</v>
      </c>
      <c r="G263" s="36">
        <v>513</v>
      </c>
      <c r="H263" s="35">
        <f t="shared" si="55"/>
        <v>1.3565916466419614</v>
      </c>
      <c r="I263" s="35">
        <f t="shared" si="57"/>
        <v>-3.2075471698113209</v>
      </c>
      <c r="J263" s="35">
        <f t="shared" si="56"/>
        <v>-4.4955278738622484E-2</v>
      </c>
      <c r="K263" s="36">
        <v>488</v>
      </c>
      <c r="L263" s="34">
        <f t="shared" si="53"/>
        <v>1.2904809426145754</v>
      </c>
      <c r="M263" s="35">
        <f t="shared" si="58"/>
        <v>-4.8732943469785575</v>
      </c>
      <c r="N263" s="35">
        <f t="shared" si="54"/>
        <v>-6.6110704027386058E-2</v>
      </c>
      <c r="O263" s="36">
        <v>480</v>
      </c>
      <c r="P263" s="36">
        <f t="shared" si="62"/>
        <v>480</v>
      </c>
      <c r="Q263" s="35">
        <f t="shared" si="66"/>
        <v>1.2693255173258118</v>
      </c>
      <c r="R263" s="35">
        <f t="shared" si="59"/>
        <v>-1.639344262295082</v>
      </c>
      <c r="S263" s="35">
        <f t="shared" si="67"/>
        <v>-2.1155425288763574E-2</v>
      </c>
      <c r="T263" s="41"/>
    </row>
    <row r="264" spans="2:21" ht="18" customHeight="1" x14ac:dyDescent="0.15">
      <c r="B264" s="39"/>
      <c r="C264" s="40" t="s">
        <v>156</v>
      </c>
      <c r="D264" s="32">
        <v>345.55440010635505</v>
      </c>
      <c r="E264" s="36">
        <v>619</v>
      </c>
      <c r="F264" s="35">
        <f t="shared" si="65"/>
        <v>1.7913243177036196</v>
      </c>
      <c r="G264" s="36">
        <v>612</v>
      </c>
      <c r="H264" s="35">
        <f t="shared" si="55"/>
        <v>1.7710670152417045</v>
      </c>
      <c r="I264" s="35">
        <f t="shared" si="57"/>
        <v>-1.1308562197092082</v>
      </c>
      <c r="J264" s="35">
        <f t="shared" si="56"/>
        <v>-2.0257302461915039E-2</v>
      </c>
      <c r="K264" s="36">
        <v>573</v>
      </c>
      <c r="L264" s="34">
        <f t="shared" si="53"/>
        <v>1.6582049015253215</v>
      </c>
      <c r="M264" s="35">
        <f t="shared" si="58"/>
        <v>-6.3725490196078427</v>
      </c>
      <c r="N264" s="35">
        <f t="shared" si="54"/>
        <v>-0.11286211371638299</v>
      </c>
      <c r="O264" s="36">
        <v>472</v>
      </c>
      <c r="P264" s="36">
        <f t="shared" si="62"/>
        <v>472</v>
      </c>
      <c r="Q264" s="35">
        <f t="shared" si="66"/>
        <v>1.3659209660034062</v>
      </c>
      <c r="R264" s="35">
        <f t="shared" si="59"/>
        <v>-17.626527050610822</v>
      </c>
      <c r="S264" s="35">
        <f t="shared" si="67"/>
        <v>-0.29228393552191534</v>
      </c>
      <c r="T264" s="41"/>
    </row>
    <row r="265" spans="2:21" ht="18" customHeight="1" x14ac:dyDescent="0.15">
      <c r="B265" s="39"/>
      <c r="C265" s="40" t="s">
        <v>226</v>
      </c>
      <c r="D265" s="32">
        <v>140.21250652800001</v>
      </c>
      <c r="E265" s="36">
        <v>214</v>
      </c>
      <c r="F265" s="35">
        <f t="shared" si="65"/>
        <v>1.526254720774604</v>
      </c>
      <c r="G265" s="36">
        <v>207</v>
      </c>
      <c r="H265" s="35">
        <f t="shared" si="55"/>
        <v>1.4763305009361825</v>
      </c>
      <c r="I265" s="35">
        <f t="shared" si="57"/>
        <v>-3.2710280373831773</v>
      </c>
      <c r="J265" s="35">
        <f t="shared" si="56"/>
        <v>-4.9924219838421546E-2</v>
      </c>
      <c r="K265" s="36">
        <v>184</v>
      </c>
      <c r="L265" s="34">
        <f t="shared" si="53"/>
        <v>1.31229377860994</v>
      </c>
      <c r="M265" s="35">
        <f t="shared" si="58"/>
        <v>-11.111111111111111</v>
      </c>
      <c r="N265" s="35">
        <f t="shared" si="54"/>
        <v>-0.16403672232624245</v>
      </c>
      <c r="O265" s="36">
        <v>146</v>
      </c>
      <c r="P265" s="36">
        <f t="shared" si="62"/>
        <v>146</v>
      </c>
      <c r="Q265" s="35">
        <f t="shared" si="66"/>
        <v>1.0412765852013655</v>
      </c>
      <c r="R265" s="35">
        <f t="shared" si="59"/>
        <v>-20.652173913043477</v>
      </c>
      <c r="S265" s="35">
        <f t="shared" si="67"/>
        <v>-0.27101719340857455</v>
      </c>
      <c r="T265" s="41"/>
    </row>
    <row r="266" spans="2:21" ht="18" customHeight="1" x14ac:dyDescent="0.15">
      <c r="B266" s="39"/>
      <c r="C266" s="40" t="s">
        <v>157</v>
      </c>
      <c r="D266" s="32">
        <v>46.490493461800007</v>
      </c>
      <c r="E266" s="36">
        <v>78</v>
      </c>
      <c r="F266" s="35">
        <f t="shared" si="65"/>
        <v>1.6777623593969917</v>
      </c>
      <c r="G266" s="36">
        <v>74</v>
      </c>
      <c r="H266" s="35">
        <f t="shared" si="55"/>
        <v>1.5917232640432999</v>
      </c>
      <c r="I266" s="35">
        <f t="shared" si="57"/>
        <v>-5.1282051282051277</v>
      </c>
      <c r="J266" s="35">
        <f t="shared" si="56"/>
        <v>-8.6039095353691808E-2</v>
      </c>
      <c r="K266" s="36">
        <v>113</v>
      </c>
      <c r="L266" s="34">
        <f t="shared" si="53"/>
        <v>2.430604443741796</v>
      </c>
      <c r="M266" s="35">
        <f t="shared" si="58"/>
        <v>52.702702702702695</v>
      </c>
      <c r="N266" s="35">
        <f t="shared" si="54"/>
        <v>0.83888117969849607</v>
      </c>
      <c r="O266" s="36">
        <v>171</v>
      </c>
      <c r="P266" s="36">
        <f t="shared" si="62"/>
        <v>171</v>
      </c>
      <c r="Q266" s="35">
        <f t="shared" si="66"/>
        <v>3.678171326370328</v>
      </c>
      <c r="R266" s="35">
        <f t="shared" si="59"/>
        <v>51.327433628318587</v>
      </c>
      <c r="S266" s="35">
        <f t="shared" si="67"/>
        <v>1.247566882628532</v>
      </c>
      <c r="T266" s="41"/>
    </row>
    <row r="267" spans="2:21" ht="18" customHeight="1" x14ac:dyDescent="0.15">
      <c r="B267" s="39"/>
      <c r="C267" s="40" t="s">
        <v>227</v>
      </c>
      <c r="D267" s="32">
        <v>64.705030379499988</v>
      </c>
      <c r="E267" s="36">
        <v>280</v>
      </c>
      <c r="F267" s="35">
        <f t="shared" si="65"/>
        <v>4.3273297046269574</v>
      </c>
      <c r="G267" s="36">
        <v>252</v>
      </c>
      <c r="H267" s="35">
        <f t="shared" si="55"/>
        <v>3.8945967341642618</v>
      </c>
      <c r="I267" s="35">
        <f t="shared" si="57"/>
        <v>-10</v>
      </c>
      <c r="J267" s="35">
        <f t="shared" si="56"/>
        <v>-0.43273297046269565</v>
      </c>
      <c r="K267" s="36">
        <v>230</v>
      </c>
      <c r="L267" s="34">
        <f t="shared" si="53"/>
        <v>3.5545922573721436</v>
      </c>
      <c r="M267" s="35">
        <f t="shared" si="58"/>
        <v>-8.7301587301587293</v>
      </c>
      <c r="N267" s="35">
        <f t="shared" si="54"/>
        <v>-0.3400044767921182</v>
      </c>
      <c r="O267" s="36">
        <v>222</v>
      </c>
      <c r="P267" s="36">
        <f t="shared" si="62"/>
        <v>222</v>
      </c>
      <c r="Q267" s="35">
        <f t="shared" si="66"/>
        <v>3.4309542658113736</v>
      </c>
      <c r="R267" s="35">
        <f t="shared" si="59"/>
        <v>-3.4782608695652173</v>
      </c>
      <c r="S267" s="35">
        <f t="shared" si="67"/>
        <v>-0.12363799156076993</v>
      </c>
      <c r="T267" s="41"/>
    </row>
    <row r="268" spans="2:21" ht="18" customHeight="1" x14ac:dyDescent="0.15">
      <c r="B268" s="39"/>
      <c r="C268" s="40" t="s">
        <v>158</v>
      </c>
      <c r="D268" s="32">
        <v>40.474851066899994</v>
      </c>
      <c r="E268" s="36">
        <v>24</v>
      </c>
      <c r="F268" s="35">
        <f t="shared" si="65"/>
        <v>0.59296079830734705</v>
      </c>
      <c r="G268" s="36">
        <v>196</v>
      </c>
      <c r="H268" s="35">
        <f t="shared" si="55"/>
        <v>4.8425131861766681</v>
      </c>
      <c r="I268" s="35">
        <f t="shared" si="57"/>
        <v>716.66666666666674</v>
      </c>
      <c r="J268" s="35">
        <f t="shared" si="56"/>
        <v>4.2495523878693211</v>
      </c>
      <c r="K268" s="36">
        <v>181</v>
      </c>
      <c r="L268" s="34">
        <f t="shared" si="53"/>
        <v>4.4719126872345765</v>
      </c>
      <c r="M268" s="35">
        <f t="shared" si="58"/>
        <v>-7.6530612244897958</v>
      </c>
      <c r="N268" s="35">
        <f t="shared" si="54"/>
        <v>-0.37060049894209168</v>
      </c>
      <c r="O268" s="36">
        <v>149</v>
      </c>
      <c r="P268" s="36">
        <v>45</v>
      </c>
      <c r="Q268" s="35">
        <f t="shared" si="66"/>
        <v>1.1118014968262757</v>
      </c>
      <c r="R268" s="35" t="s">
        <v>65</v>
      </c>
      <c r="S268" s="35">
        <f t="shared" si="67"/>
        <v>-3.3601111904083005</v>
      </c>
      <c r="T268" s="41"/>
      <c r="U268" s="6" t="s">
        <v>159</v>
      </c>
    </row>
    <row r="269" spans="2:21" ht="18" customHeight="1" x14ac:dyDescent="0.15">
      <c r="B269" s="39"/>
      <c r="C269" s="40" t="s">
        <v>228</v>
      </c>
      <c r="D269" s="32">
        <v>135.10598288300002</v>
      </c>
      <c r="E269" s="36">
        <v>251</v>
      </c>
      <c r="F269" s="35">
        <f t="shared" si="65"/>
        <v>1.8578007771673786</v>
      </c>
      <c r="G269" s="36">
        <v>249</v>
      </c>
      <c r="H269" s="35">
        <f t="shared" si="55"/>
        <v>1.8429975837238139</v>
      </c>
      <c r="I269" s="35">
        <f t="shared" si="57"/>
        <v>-0.79681274900398402</v>
      </c>
      <c r="J269" s="35">
        <f t="shared" si="56"/>
        <v>-1.4803193443564622E-2</v>
      </c>
      <c r="K269" s="36">
        <v>232</v>
      </c>
      <c r="L269" s="34">
        <f t="shared" si="53"/>
        <v>1.7171704394535132</v>
      </c>
      <c r="M269" s="35">
        <f t="shared" si="58"/>
        <v>-6.8273092369477917</v>
      </c>
      <c r="N269" s="35">
        <f t="shared" si="54"/>
        <v>-0.12582714427030073</v>
      </c>
      <c r="O269" s="36">
        <v>224</v>
      </c>
      <c r="P269" s="36">
        <f t="shared" ref="P269:P279" si="68">O269</f>
        <v>224</v>
      </c>
      <c r="Q269" s="35">
        <f t="shared" si="66"/>
        <v>1.6579576656792543</v>
      </c>
      <c r="R269" s="35">
        <f t="shared" si="59"/>
        <v>-3.4482758620689653</v>
      </c>
      <c r="S269" s="35">
        <f t="shared" si="67"/>
        <v>-5.9212773774258931E-2</v>
      </c>
      <c r="T269" s="41"/>
    </row>
    <row r="270" spans="2:21" ht="18" customHeight="1" x14ac:dyDescent="0.15">
      <c r="B270" s="39"/>
      <c r="C270" s="40" t="s">
        <v>168</v>
      </c>
      <c r="D270" s="32">
        <v>144.486118675</v>
      </c>
      <c r="E270" s="36">
        <v>82</v>
      </c>
      <c r="F270" s="35">
        <f t="shared" si="65"/>
        <v>0.56752856780966476</v>
      </c>
      <c r="G270" s="36">
        <v>120</v>
      </c>
      <c r="H270" s="35">
        <f t="shared" si="55"/>
        <v>0.83052961142877757</v>
      </c>
      <c r="I270" s="35">
        <f t="shared" si="57"/>
        <v>46.341463414634148</v>
      </c>
      <c r="J270" s="35">
        <f t="shared" si="56"/>
        <v>0.26300104361911281</v>
      </c>
      <c r="K270" s="36">
        <v>163</v>
      </c>
      <c r="L270" s="34">
        <f t="shared" si="53"/>
        <v>1.1281360555240896</v>
      </c>
      <c r="M270" s="35">
        <f t="shared" si="58"/>
        <v>35.833333333333336</v>
      </c>
      <c r="N270" s="35">
        <f t="shared" si="54"/>
        <v>0.29760644409531201</v>
      </c>
      <c r="O270" s="36">
        <v>107</v>
      </c>
      <c r="P270" s="36">
        <f t="shared" si="68"/>
        <v>107</v>
      </c>
      <c r="Q270" s="35">
        <f t="shared" si="66"/>
        <v>0.7405555701906601</v>
      </c>
      <c r="R270" s="35">
        <f t="shared" si="59"/>
        <v>-34.355828220858896</v>
      </c>
      <c r="S270" s="35">
        <f t="shared" si="67"/>
        <v>-0.38758048533342948</v>
      </c>
      <c r="T270" s="41"/>
    </row>
    <row r="271" spans="2:21" ht="18" customHeight="1" x14ac:dyDescent="0.15">
      <c r="B271" s="39"/>
      <c r="C271" s="40" t="s">
        <v>169</v>
      </c>
      <c r="D271" s="32">
        <v>0.28999999999999998</v>
      </c>
      <c r="E271" s="36">
        <v>0</v>
      </c>
      <c r="F271" s="35">
        <f t="shared" si="65"/>
        <v>0</v>
      </c>
      <c r="G271" s="36">
        <v>0</v>
      </c>
      <c r="H271" s="35">
        <f t="shared" si="55"/>
        <v>0</v>
      </c>
      <c r="I271" s="35" t="s">
        <v>65</v>
      </c>
      <c r="J271" s="35">
        <f t="shared" si="56"/>
        <v>0</v>
      </c>
      <c r="K271" s="36">
        <v>0</v>
      </c>
      <c r="L271" s="34">
        <f t="shared" si="53"/>
        <v>0</v>
      </c>
      <c r="M271" s="35" t="s">
        <v>65</v>
      </c>
      <c r="N271" s="35">
        <f t="shared" si="54"/>
        <v>0</v>
      </c>
      <c r="O271" s="36">
        <v>0</v>
      </c>
      <c r="P271" s="36">
        <f t="shared" si="68"/>
        <v>0</v>
      </c>
      <c r="Q271" s="35">
        <f t="shared" si="66"/>
        <v>0</v>
      </c>
      <c r="R271" s="35" t="s">
        <v>65</v>
      </c>
      <c r="S271" s="35">
        <f t="shared" si="67"/>
        <v>0</v>
      </c>
      <c r="T271" s="41"/>
    </row>
    <row r="272" spans="2:21" ht="18" customHeight="1" x14ac:dyDescent="0.15">
      <c r="B272" s="39"/>
      <c r="C272" s="40" t="s">
        <v>171</v>
      </c>
      <c r="D272" s="32">
        <v>0.55403704674099996</v>
      </c>
      <c r="E272" s="36">
        <v>0</v>
      </c>
      <c r="F272" s="35">
        <f t="shared" si="65"/>
        <v>0</v>
      </c>
      <c r="G272" s="36">
        <v>0</v>
      </c>
      <c r="H272" s="35">
        <f t="shared" si="55"/>
        <v>0</v>
      </c>
      <c r="I272" s="35" t="s">
        <v>65</v>
      </c>
      <c r="J272" s="35">
        <f t="shared" si="56"/>
        <v>0</v>
      </c>
      <c r="K272" s="36">
        <v>0</v>
      </c>
      <c r="L272" s="34">
        <f t="shared" si="53"/>
        <v>0</v>
      </c>
      <c r="M272" s="35" t="s">
        <v>65</v>
      </c>
      <c r="N272" s="35">
        <f t="shared" si="54"/>
        <v>0</v>
      </c>
      <c r="O272" s="36">
        <v>0</v>
      </c>
      <c r="P272" s="36">
        <f t="shared" si="68"/>
        <v>0</v>
      </c>
      <c r="Q272" s="35">
        <f t="shared" si="66"/>
        <v>0</v>
      </c>
      <c r="R272" s="35" t="s">
        <v>65</v>
      </c>
      <c r="S272" s="35">
        <f t="shared" si="67"/>
        <v>0</v>
      </c>
      <c r="T272" s="41"/>
    </row>
    <row r="273" spans="2:21" ht="18" customHeight="1" x14ac:dyDescent="0.15">
      <c r="B273" s="39"/>
      <c r="C273" s="45" t="s">
        <v>178</v>
      </c>
      <c r="D273" s="46">
        <v>217.370111334</v>
      </c>
      <c r="E273" s="47">
        <v>0</v>
      </c>
      <c r="F273" s="48">
        <f t="shared" si="65"/>
        <v>0</v>
      </c>
      <c r="G273" s="47">
        <v>0</v>
      </c>
      <c r="H273" s="48">
        <f t="shared" si="55"/>
        <v>0</v>
      </c>
      <c r="I273" s="48" t="s">
        <v>65</v>
      </c>
      <c r="J273" s="48">
        <f t="shared" si="56"/>
        <v>0</v>
      </c>
      <c r="K273" s="47">
        <v>0</v>
      </c>
      <c r="L273" s="49">
        <f t="shared" si="53"/>
        <v>0</v>
      </c>
      <c r="M273" s="48" t="s">
        <v>65</v>
      </c>
      <c r="N273" s="48">
        <f t="shared" si="54"/>
        <v>0</v>
      </c>
      <c r="O273" s="47">
        <v>0</v>
      </c>
      <c r="P273" s="47">
        <f t="shared" si="68"/>
        <v>0</v>
      </c>
      <c r="Q273" s="48">
        <f t="shared" si="66"/>
        <v>0</v>
      </c>
      <c r="R273" s="48" t="s">
        <v>65</v>
      </c>
      <c r="S273" s="48">
        <f t="shared" si="67"/>
        <v>0</v>
      </c>
      <c r="T273" s="50"/>
    </row>
    <row r="274" spans="2:21" ht="18" customHeight="1" x14ac:dyDescent="0.15">
      <c r="B274" s="39"/>
      <c r="C274" s="52" t="s">
        <v>229</v>
      </c>
      <c r="D274" s="53">
        <f>SUM(D162:D273)</f>
        <v>14571.376661841648</v>
      </c>
      <c r="E274" s="54">
        <f>SUM(E162:E273)</f>
        <v>34445</v>
      </c>
      <c r="F274" s="55">
        <f t="shared" si="65"/>
        <v>2.3638809701626751</v>
      </c>
      <c r="G274" s="54">
        <f>SUM(G162:G273)</f>
        <v>34674</v>
      </c>
      <c r="H274" s="55">
        <f>G274/D274</f>
        <v>2.3795967124233011</v>
      </c>
      <c r="I274" s="55">
        <f>(G274-E274)/E274*100</f>
        <v>0.66482798664537668</v>
      </c>
      <c r="J274" s="55">
        <f>H274-F274</f>
        <v>1.5715742260625998E-2</v>
      </c>
      <c r="K274" s="54">
        <f>SUM(K162:K273)</f>
        <v>35160</v>
      </c>
      <c r="L274" s="56">
        <f t="shared" si="53"/>
        <v>2.4129497724174671</v>
      </c>
      <c r="M274" s="55">
        <f t="shared" ref="M274:M288" si="69">(K274-G274)/G274*100</f>
        <v>1.4016265789929052</v>
      </c>
      <c r="N274" s="55">
        <f t="shared" si="54"/>
        <v>3.3353059994166045E-2</v>
      </c>
      <c r="O274" s="54">
        <f>SUM(O162:O273)</f>
        <v>34337</v>
      </c>
      <c r="P274" s="54">
        <f>SUM(P162:P273)</f>
        <v>34376</v>
      </c>
      <c r="Q274" s="55">
        <f t="shared" si="66"/>
        <v>2.3591456591758493</v>
      </c>
      <c r="R274" s="55">
        <f t="shared" ref="R274:R279" si="70">(O274-K274)/K274*100</f>
        <v>-2.3407281001137656</v>
      </c>
      <c r="S274" s="55">
        <f>Q274-L274</f>
        <v>-5.3804113241617824E-2</v>
      </c>
      <c r="T274" s="57"/>
    </row>
    <row r="275" spans="2:21" ht="18" customHeight="1" x14ac:dyDescent="0.15">
      <c r="B275" s="22" t="s">
        <v>15</v>
      </c>
      <c r="C275" s="58" t="s">
        <v>230</v>
      </c>
      <c r="D275" s="24">
        <v>68.400000000000006</v>
      </c>
      <c r="E275" s="28">
        <v>1698</v>
      </c>
      <c r="F275" s="27">
        <f t="shared" si="65"/>
        <v>24.82456140350877</v>
      </c>
      <c r="G275" s="28">
        <v>1615</v>
      </c>
      <c r="H275" s="27">
        <f t="shared" ref="H275:H280" si="71">G275/D275</f>
        <v>23.611111111111111</v>
      </c>
      <c r="I275" s="27">
        <f t="shared" ref="I275:I280" si="72">(G275-E275)/E275*100</f>
        <v>-4.8881036513545348</v>
      </c>
      <c r="J275" s="27">
        <f t="shared" ref="J275:J280" si="73">H275-F275</f>
        <v>-1.2134502923976598</v>
      </c>
      <c r="K275" s="28">
        <v>1868</v>
      </c>
      <c r="L275" s="26">
        <f t="shared" si="53"/>
        <v>27.309941520467834</v>
      </c>
      <c r="M275" s="27">
        <f t="shared" si="69"/>
        <v>15.665634674922602</v>
      </c>
      <c r="N275" s="27">
        <f t="shared" si="54"/>
        <v>3.6988304093567237</v>
      </c>
      <c r="O275" s="28">
        <v>1798</v>
      </c>
      <c r="P275" s="28">
        <f t="shared" si="68"/>
        <v>1798</v>
      </c>
      <c r="Q275" s="27">
        <f t="shared" si="66"/>
        <v>26.286549707602337</v>
      </c>
      <c r="R275" s="27">
        <f t="shared" si="70"/>
        <v>-3.7473233404710919</v>
      </c>
      <c r="S275" s="27">
        <f t="shared" ref="S275:S280" si="74">Q275-L275</f>
        <v>-1.0233918128654977</v>
      </c>
      <c r="T275" s="59"/>
    </row>
    <row r="276" spans="2:21" ht="18" customHeight="1" x14ac:dyDescent="0.15">
      <c r="B276" s="30"/>
      <c r="C276" s="40" t="s">
        <v>231</v>
      </c>
      <c r="D276" s="32">
        <v>6.5</v>
      </c>
      <c r="E276" s="36">
        <v>326</v>
      </c>
      <c r="F276" s="35">
        <f t="shared" si="65"/>
        <v>50.153846153846153</v>
      </c>
      <c r="G276" s="36">
        <v>308</v>
      </c>
      <c r="H276" s="35">
        <f t="shared" si="71"/>
        <v>47.384615384615387</v>
      </c>
      <c r="I276" s="35">
        <f t="shared" si="72"/>
        <v>-5.5214723926380369</v>
      </c>
      <c r="J276" s="35">
        <f t="shared" si="73"/>
        <v>-2.7692307692307665</v>
      </c>
      <c r="K276" s="36">
        <v>340</v>
      </c>
      <c r="L276" s="34">
        <f t="shared" si="53"/>
        <v>52.307692307692307</v>
      </c>
      <c r="M276" s="35">
        <f t="shared" si="69"/>
        <v>10.38961038961039</v>
      </c>
      <c r="N276" s="35">
        <f t="shared" si="54"/>
        <v>4.9230769230769198</v>
      </c>
      <c r="O276" s="36">
        <v>313</v>
      </c>
      <c r="P276" s="36">
        <f t="shared" si="68"/>
        <v>313</v>
      </c>
      <c r="Q276" s="35">
        <f t="shared" si="66"/>
        <v>48.153846153846153</v>
      </c>
      <c r="R276" s="35">
        <f t="shared" si="70"/>
        <v>-7.9411764705882346</v>
      </c>
      <c r="S276" s="35">
        <f t="shared" si="74"/>
        <v>-4.1538461538461533</v>
      </c>
      <c r="T276" s="41"/>
    </row>
    <row r="277" spans="2:21" ht="18" customHeight="1" x14ac:dyDescent="0.15">
      <c r="B277" s="39"/>
      <c r="C277" s="40" t="s">
        <v>232</v>
      </c>
      <c r="D277" s="32">
        <v>27.4</v>
      </c>
      <c r="E277" s="36">
        <v>507</v>
      </c>
      <c r="F277" s="35">
        <f t="shared" si="65"/>
        <v>18.503649635036496</v>
      </c>
      <c r="G277" s="36">
        <v>543</v>
      </c>
      <c r="H277" s="35">
        <f t="shared" si="71"/>
        <v>19.817518248175183</v>
      </c>
      <c r="I277" s="35">
        <f t="shared" si="72"/>
        <v>7.1005917159763312</v>
      </c>
      <c r="J277" s="35">
        <f t="shared" si="73"/>
        <v>1.3138686131386876</v>
      </c>
      <c r="K277" s="36">
        <v>756</v>
      </c>
      <c r="L277" s="34">
        <f t="shared" si="53"/>
        <v>27.591240875912412</v>
      </c>
      <c r="M277" s="35">
        <f t="shared" si="69"/>
        <v>39.226519337016576</v>
      </c>
      <c r="N277" s="35">
        <f t="shared" si="54"/>
        <v>7.7737226277372287</v>
      </c>
      <c r="O277" s="36">
        <v>731</v>
      </c>
      <c r="P277" s="36">
        <f t="shared" si="68"/>
        <v>731</v>
      </c>
      <c r="Q277" s="35">
        <f t="shared" si="66"/>
        <v>26.678832116788321</v>
      </c>
      <c r="R277" s="35">
        <f t="shared" si="70"/>
        <v>-3.3068783068783065</v>
      </c>
      <c r="S277" s="35">
        <f t="shared" si="74"/>
        <v>-0.91240875912409081</v>
      </c>
      <c r="T277" s="41"/>
    </row>
    <row r="278" spans="2:21" ht="18" customHeight="1" x14ac:dyDescent="0.15">
      <c r="B278" s="39"/>
      <c r="C278" s="40" t="s">
        <v>233</v>
      </c>
      <c r="D278" s="32">
        <v>82.7</v>
      </c>
      <c r="E278" s="36">
        <v>609</v>
      </c>
      <c r="F278" s="35">
        <f t="shared" si="65"/>
        <v>7.3639661426844016</v>
      </c>
      <c r="G278" s="36">
        <v>721</v>
      </c>
      <c r="H278" s="35">
        <f t="shared" si="71"/>
        <v>8.7182587666263593</v>
      </c>
      <c r="I278" s="35">
        <f t="shared" si="72"/>
        <v>18.390804597701148</v>
      </c>
      <c r="J278" s="35">
        <f t="shared" si="73"/>
        <v>1.3542926239419577</v>
      </c>
      <c r="K278" s="36">
        <v>1564</v>
      </c>
      <c r="L278" s="34">
        <f t="shared" si="53"/>
        <v>18.91172914147521</v>
      </c>
      <c r="M278" s="35">
        <f t="shared" si="69"/>
        <v>116.92094313453536</v>
      </c>
      <c r="N278" s="35">
        <f t="shared" si="54"/>
        <v>10.19347037484885</v>
      </c>
      <c r="O278" s="36">
        <v>1219</v>
      </c>
      <c r="P278" s="36">
        <f t="shared" si="68"/>
        <v>1219</v>
      </c>
      <c r="Q278" s="35">
        <f t="shared" si="66"/>
        <v>14.740024183796855</v>
      </c>
      <c r="R278" s="35">
        <f t="shared" si="70"/>
        <v>-22.058823529411764</v>
      </c>
      <c r="S278" s="35">
        <f t="shared" si="74"/>
        <v>-4.1717049576783545</v>
      </c>
      <c r="T278" s="41"/>
    </row>
    <row r="279" spans="2:21" ht="18" customHeight="1" x14ac:dyDescent="0.15">
      <c r="B279" s="39"/>
      <c r="C279" s="40" t="s">
        <v>234</v>
      </c>
      <c r="D279" s="32">
        <v>30.8</v>
      </c>
      <c r="E279" s="36">
        <v>334</v>
      </c>
      <c r="F279" s="35">
        <f t="shared" si="65"/>
        <v>10.844155844155845</v>
      </c>
      <c r="G279" s="36">
        <v>318</v>
      </c>
      <c r="H279" s="35">
        <f t="shared" si="71"/>
        <v>10.324675324675324</v>
      </c>
      <c r="I279" s="35">
        <f t="shared" si="72"/>
        <v>-4.7904191616766472</v>
      </c>
      <c r="J279" s="35">
        <f t="shared" si="73"/>
        <v>-0.51948051948052054</v>
      </c>
      <c r="K279" s="36">
        <v>708</v>
      </c>
      <c r="L279" s="34">
        <f t="shared" si="53"/>
        <v>22.987012987012985</v>
      </c>
      <c r="M279" s="35">
        <f t="shared" si="69"/>
        <v>122.64150943396226</v>
      </c>
      <c r="N279" s="35">
        <f t="shared" si="54"/>
        <v>12.662337662337661</v>
      </c>
      <c r="O279" s="36">
        <v>448</v>
      </c>
      <c r="P279" s="36">
        <f t="shared" si="68"/>
        <v>448</v>
      </c>
      <c r="Q279" s="35">
        <f t="shared" si="66"/>
        <v>14.545454545454545</v>
      </c>
      <c r="R279" s="35">
        <f t="shared" si="70"/>
        <v>-36.72316384180791</v>
      </c>
      <c r="S279" s="35">
        <f t="shared" si="74"/>
        <v>-8.4415584415584402</v>
      </c>
      <c r="T279" s="41"/>
    </row>
    <row r="280" spans="2:21" ht="18" customHeight="1" x14ac:dyDescent="0.15">
      <c r="B280" s="39"/>
      <c r="C280" s="45" t="s">
        <v>235</v>
      </c>
      <c r="D280" s="46">
        <v>1.8</v>
      </c>
      <c r="E280" s="47">
        <v>11</v>
      </c>
      <c r="F280" s="48">
        <f t="shared" si="65"/>
        <v>6.1111111111111107</v>
      </c>
      <c r="G280" s="47">
        <v>15</v>
      </c>
      <c r="H280" s="48">
        <f t="shared" si="71"/>
        <v>8.3333333333333339</v>
      </c>
      <c r="I280" s="48">
        <f t="shared" si="72"/>
        <v>36.363636363636367</v>
      </c>
      <c r="J280" s="48">
        <f t="shared" si="73"/>
        <v>2.2222222222222232</v>
      </c>
      <c r="K280" s="47">
        <v>442</v>
      </c>
      <c r="L280" s="48">
        <f t="shared" si="53"/>
        <v>245.55555555555554</v>
      </c>
      <c r="M280" s="48">
        <f t="shared" si="69"/>
        <v>2846.6666666666665</v>
      </c>
      <c r="N280" s="48">
        <f t="shared" si="54"/>
        <v>237.2222222222222</v>
      </c>
      <c r="O280" s="47">
        <v>228</v>
      </c>
      <c r="P280" s="47">
        <v>34</v>
      </c>
      <c r="Q280" s="48">
        <f t="shared" si="66"/>
        <v>18.888888888888889</v>
      </c>
      <c r="R280" s="48" t="s">
        <v>65</v>
      </c>
      <c r="S280" s="48">
        <f t="shared" si="74"/>
        <v>-226.66666666666666</v>
      </c>
      <c r="T280" s="50"/>
      <c r="U280" s="6" t="s">
        <v>236</v>
      </c>
    </row>
    <row r="281" spans="2:21" ht="30" customHeight="1" x14ac:dyDescent="0.15">
      <c r="B281" s="39"/>
      <c r="C281" s="60" t="s">
        <v>237</v>
      </c>
      <c r="D281" s="53">
        <f>SUM(D275:D280)</f>
        <v>217.60000000000002</v>
      </c>
      <c r="E281" s="54">
        <f>SUM(E275:E280)</f>
        <v>3485</v>
      </c>
      <c r="F281" s="55">
        <f t="shared" si="65"/>
        <v>16.015625</v>
      </c>
      <c r="G281" s="54">
        <f>SUM(G275:G280)</f>
        <v>3520</v>
      </c>
      <c r="H281" s="55">
        <f>G281/D281</f>
        <v>16.176470588235293</v>
      </c>
      <c r="I281" s="55">
        <f>(G281-E281)/E281*100</f>
        <v>1.0043041606886656</v>
      </c>
      <c r="J281" s="55">
        <f>H281-F281</f>
        <v>0.16084558823529349</v>
      </c>
      <c r="K281" s="54">
        <f>SUM(K275:K280)</f>
        <v>5678</v>
      </c>
      <c r="L281" s="56">
        <f t="shared" si="53"/>
        <v>26.093749999999996</v>
      </c>
      <c r="M281" s="55">
        <f t="shared" si="69"/>
        <v>61.30681818181818</v>
      </c>
      <c r="N281" s="55">
        <f t="shared" si="54"/>
        <v>9.917279411764703</v>
      </c>
      <c r="O281" s="54">
        <f>SUM(O275:O280)</f>
        <v>4737</v>
      </c>
      <c r="P281" s="54">
        <f>SUM(P275:P280)</f>
        <v>4543</v>
      </c>
      <c r="Q281" s="55">
        <f t="shared" si="66"/>
        <v>20.877757352941174</v>
      </c>
      <c r="R281" s="55">
        <f>(O281-K281)/K281*100</f>
        <v>-16.572736879182813</v>
      </c>
      <c r="S281" s="55">
        <f>Q281-L281</f>
        <v>-5.2159926470588225</v>
      </c>
      <c r="T281" s="57"/>
    </row>
    <row r="282" spans="2:21" ht="18" customHeight="1" x14ac:dyDescent="0.15">
      <c r="B282" s="22" t="s">
        <v>15</v>
      </c>
      <c r="C282" s="58" t="s">
        <v>230</v>
      </c>
      <c r="D282" s="24">
        <v>84.8</v>
      </c>
      <c r="E282" s="28">
        <v>387</v>
      </c>
      <c r="F282" s="27">
        <f t="shared" si="65"/>
        <v>4.5636792452830193</v>
      </c>
      <c r="G282" s="28">
        <v>368</v>
      </c>
      <c r="H282" s="27">
        <f t="shared" ref="H282:H345" si="75">G282/D282</f>
        <v>4.3396226415094343</v>
      </c>
      <c r="I282" s="27">
        <f t="shared" ref="I282:I345" si="76">(G282-E282)/E282*100</f>
        <v>-4.909560723514212</v>
      </c>
      <c r="J282" s="27">
        <f t="shared" ref="J282:J345" si="77">H282-F282</f>
        <v>-0.22405660377358494</v>
      </c>
      <c r="K282" s="28">
        <v>0</v>
      </c>
      <c r="L282" s="26">
        <f t="shared" si="53"/>
        <v>0</v>
      </c>
      <c r="M282" s="27">
        <f t="shared" si="69"/>
        <v>-100</v>
      </c>
      <c r="N282" s="27">
        <f t="shared" si="54"/>
        <v>-4.3396226415094343</v>
      </c>
      <c r="O282" s="28">
        <v>0</v>
      </c>
      <c r="P282" s="28">
        <f t="shared" ref="P282:P287" si="78">O282</f>
        <v>0</v>
      </c>
      <c r="Q282" s="27">
        <f t="shared" si="66"/>
        <v>0</v>
      </c>
      <c r="R282" s="27" t="s">
        <v>181</v>
      </c>
      <c r="S282" s="27">
        <f t="shared" ref="S282:S288" si="79">Q282-L282</f>
        <v>0</v>
      </c>
      <c r="T282" s="59"/>
    </row>
    <row r="283" spans="2:21" ht="18" customHeight="1" x14ac:dyDescent="0.15">
      <c r="B283" s="30"/>
      <c r="C283" s="40" t="s">
        <v>232</v>
      </c>
      <c r="D283" s="32">
        <v>340.3</v>
      </c>
      <c r="E283" s="36">
        <v>604</v>
      </c>
      <c r="F283" s="35">
        <f t="shared" si="65"/>
        <v>1.7749044960329121</v>
      </c>
      <c r="G283" s="36">
        <v>647</v>
      </c>
      <c r="H283" s="35">
        <f t="shared" si="75"/>
        <v>1.9012635909491624</v>
      </c>
      <c r="I283" s="35">
        <f t="shared" si="76"/>
        <v>7.1192052980132452</v>
      </c>
      <c r="J283" s="35">
        <f t="shared" si="77"/>
        <v>0.1263590949162503</v>
      </c>
      <c r="K283" s="36">
        <v>593</v>
      </c>
      <c r="L283" s="34">
        <f t="shared" si="53"/>
        <v>1.7425800764031736</v>
      </c>
      <c r="M283" s="35">
        <f t="shared" si="69"/>
        <v>-8.346213292117465</v>
      </c>
      <c r="N283" s="35">
        <f t="shared" si="54"/>
        <v>-0.15868351454598884</v>
      </c>
      <c r="O283" s="36">
        <v>416</v>
      </c>
      <c r="P283" s="36">
        <f t="shared" si="78"/>
        <v>416</v>
      </c>
      <c r="Q283" s="35">
        <f t="shared" si="66"/>
        <v>1.2224507787246546</v>
      </c>
      <c r="R283" s="35">
        <f t="shared" ref="R283:R288" si="80">(O283-K283)/K283*100</f>
        <v>-29.848229342327148</v>
      </c>
      <c r="S283" s="35">
        <f t="shared" si="79"/>
        <v>-0.52012929767851901</v>
      </c>
      <c r="T283" s="41"/>
    </row>
    <row r="284" spans="2:21" ht="18" customHeight="1" x14ac:dyDescent="0.15">
      <c r="B284" s="39"/>
      <c r="C284" s="40" t="s">
        <v>233</v>
      </c>
      <c r="D284" s="32">
        <v>441.8</v>
      </c>
      <c r="E284" s="36">
        <v>1100</v>
      </c>
      <c r="F284" s="35">
        <f t="shared" si="65"/>
        <v>2.4898143956541419</v>
      </c>
      <c r="G284" s="36">
        <v>1302</v>
      </c>
      <c r="H284" s="35">
        <f t="shared" si="75"/>
        <v>2.947034857401539</v>
      </c>
      <c r="I284" s="35">
        <f t="shared" si="76"/>
        <v>18.363636363636363</v>
      </c>
      <c r="J284" s="35">
        <f t="shared" si="77"/>
        <v>0.45722046174739717</v>
      </c>
      <c r="K284" s="36">
        <v>483</v>
      </c>
      <c r="L284" s="34">
        <f t="shared" si="53"/>
        <v>1.0932548664554096</v>
      </c>
      <c r="M284" s="35">
        <f t="shared" si="69"/>
        <v>-62.903225806451616</v>
      </c>
      <c r="N284" s="35">
        <f t="shared" si="54"/>
        <v>-1.8537799909461294</v>
      </c>
      <c r="O284" s="36">
        <v>789</v>
      </c>
      <c r="P284" s="36">
        <f t="shared" si="78"/>
        <v>789</v>
      </c>
      <c r="Q284" s="35">
        <f t="shared" si="66"/>
        <v>1.7858759619737437</v>
      </c>
      <c r="R284" s="35">
        <f t="shared" si="80"/>
        <v>63.354037267080741</v>
      </c>
      <c r="S284" s="35">
        <f t="shared" si="79"/>
        <v>0.69262109551833406</v>
      </c>
      <c r="T284" s="41"/>
    </row>
    <row r="285" spans="2:21" ht="18" customHeight="1" x14ac:dyDescent="0.15">
      <c r="B285" s="39"/>
      <c r="C285" s="40" t="s">
        <v>238</v>
      </c>
      <c r="D285" s="32">
        <v>78.3</v>
      </c>
      <c r="E285" s="36">
        <v>159</v>
      </c>
      <c r="F285" s="35">
        <f t="shared" si="65"/>
        <v>2.0306513409961688</v>
      </c>
      <c r="G285" s="36">
        <v>159</v>
      </c>
      <c r="H285" s="35">
        <f t="shared" si="75"/>
        <v>2.0306513409961688</v>
      </c>
      <c r="I285" s="35">
        <f t="shared" si="76"/>
        <v>0</v>
      </c>
      <c r="J285" s="35">
        <f t="shared" si="77"/>
        <v>0</v>
      </c>
      <c r="K285" s="36">
        <v>145</v>
      </c>
      <c r="L285" s="34">
        <f t="shared" si="53"/>
        <v>1.8518518518518519</v>
      </c>
      <c r="M285" s="35">
        <f t="shared" si="69"/>
        <v>-8.8050314465408803</v>
      </c>
      <c r="N285" s="35">
        <f t="shared" si="54"/>
        <v>-0.17879948914431698</v>
      </c>
      <c r="O285" s="36">
        <v>195</v>
      </c>
      <c r="P285" s="36">
        <f t="shared" si="78"/>
        <v>195</v>
      </c>
      <c r="Q285" s="35">
        <f t="shared" si="66"/>
        <v>2.4904214559386975</v>
      </c>
      <c r="R285" s="35">
        <f t="shared" si="80"/>
        <v>34.482758620689658</v>
      </c>
      <c r="S285" s="35">
        <f t="shared" si="79"/>
        <v>0.6385696040868456</v>
      </c>
      <c r="T285" s="41"/>
    </row>
    <row r="286" spans="2:21" ht="18" customHeight="1" x14ac:dyDescent="0.15">
      <c r="B286" s="39"/>
      <c r="C286" s="40" t="s">
        <v>239</v>
      </c>
      <c r="D286" s="32">
        <v>75</v>
      </c>
      <c r="E286" s="36">
        <v>0</v>
      </c>
      <c r="F286" s="35">
        <f t="shared" si="65"/>
        <v>0</v>
      </c>
      <c r="G286" s="36">
        <v>0</v>
      </c>
      <c r="H286" s="35">
        <f t="shared" si="75"/>
        <v>0</v>
      </c>
      <c r="I286" s="35" t="s">
        <v>62</v>
      </c>
      <c r="J286" s="35">
        <f t="shared" si="77"/>
        <v>0</v>
      </c>
      <c r="K286" s="36">
        <v>0</v>
      </c>
      <c r="L286" s="34">
        <f t="shared" si="53"/>
        <v>0</v>
      </c>
      <c r="M286" s="35" t="s">
        <v>65</v>
      </c>
      <c r="N286" s="35">
        <f t="shared" si="54"/>
        <v>0</v>
      </c>
      <c r="O286" s="36">
        <v>0</v>
      </c>
      <c r="P286" s="36">
        <f t="shared" si="78"/>
        <v>0</v>
      </c>
      <c r="Q286" s="35">
        <f t="shared" si="66"/>
        <v>0</v>
      </c>
      <c r="R286" s="35" t="s">
        <v>65</v>
      </c>
      <c r="S286" s="35">
        <f t="shared" si="79"/>
        <v>0</v>
      </c>
      <c r="T286" s="41"/>
    </row>
    <row r="287" spans="2:21" ht="18" customHeight="1" x14ac:dyDescent="0.15">
      <c r="B287" s="39"/>
      <c r="C287" s="40" t="s">
        <v>234</v>
      </c>
      <c r="D287" s="32">
        <v>456.8</v>
      </c>
      <c r="E287" s="36">
        <v>1298</v>
      </c>
      <c r="F287" s="35">
        <f t="shared" si="65"/>
        <v>2.8415061295971977</v>
      </c>
      <c r="G287" s="36">
        <v>1236</v>
      </c>
      <c r="H287" s="35">
        <f t="shared" si="75"/>
        <v>2.7057793345008756</v>
      </c>
      <c r="I287" s="35">
        <f t="shared" si="76"/>
        <v>-4.7765793528505389</v>
      </c>
      <c r="J287" s="35">
        <f t="shared" si="77"/>
        <v>-0.13572679509632213</v>
      </c>
      <c r="K287" s="36">
        <v>802</v>
      </c>
      <c r="L287" s="34">
        <f t="shared" si="53"/>
        <v>1.7556917688266198</v>
      </c>
      <c r="M287" s="35">
        <f t="shared" si="69"/>
        <v>-35.113268608414238</v>
      </c>
      <c r="N287" s="35">
        <f t="shared" si="54"/>
        <v>-0.95008756567425579</v>
      </c>
      <c r="O287" s="36">
        <v>969</v>
      </c>
      <c r="P287" s="36">
        <f t="shared" si="78"/>
        <v>969</v>
      </c>
      <c r="Q287" s="35">
        <f t="shared" si="66"/>
        <v>2.1212784588441331</v>
      </c>
      <c r="R287" s="35">
        <f t="shared" si="80"/>
        <v>20.822942643391521</v>
      </c>
      <c r="S287" s="35">
        <f t="shared" si="79"/>
        <v>0.36558669001751332</v>
      </c>
      <c r="T287" s="41"/>
    </row>
    <row r="288" spans="2:21" ht="18" customHeight="1" x14ac:dyDescent="0.15">
      <c r="B288" s="39"/>
      <c r="C288" s="45" t="s">
        <v>235</v>
      </c>
      <c r="D288" s="46">
        <v>212.2</v>
      </c>
      <c r="E288" s="47">
        <v>522</v>
      </c>
      <c r="F288" s="48">
        <f t="shared" si="65"/>
        <v>2.4599434495758721</v>
      </c>
      <c r="G288" s="47">
        <v>698</v>
      </c>
      <c r="H288" s="48">
        <f t="shared" si="75"/>
        <v>3.289349670122526</v>
      </c>
      <c r="I288" s="48">
        <f t="shared" si="76"/>
        <v>33.716475095785441</v>
      </c>
      <c r="J288" s="48">
        <f t="shared" si="77"/>
        <v>0.82940622054665392</v>
      </c>
      <c r="K288" s="47">
        <v>299</v>
      </c>
      <c r="L288" s="49">
        <f t="shared" si="53"/>
        <v>1.4090480678605091</v>
      </c>
      <c r="M288" s="48">
        <f t="shared" si="69"/>
        <v>-57.163323782234954</v>
      </c>
      <c r="N288" s="48">
        <f t="shared" si="54"/>
        <v>-1.8803016022620169</v>
      </c>
      <c r="O288" s="47">
        <v>438</v>
      </c>
      <c r="P288" s="47">
        <v>446</v>
      </c>
      <c r="Q288" s="48">
        <f t="shared" si="66"/>
        <v>2.101790763430726</v>
      </c>
      <c r="R288" s="48">
        <f t="shared" si="80"/>
        <v>46.488294314381271</v>
      </c>
      <c r="S288" s="48">
        <f t="shared" si="79"/>
        <v>0.69274269557021695</v>
      </c>
      <c r="T288" s="50"/>
      <c r="U288" s="6" t="s">
        <v>236</v>
      </c>
    </row>
    <row r="289" spans="2:20" ht="30" customHeight="1" x14ac:dyDescent="0.15">
      <c r="B289" s="39"/>
      <c r="C289" s="60" t="s">
        <v>240</v>
      </c>
      <c r="D289" s="53">
        <f>SUM(D282:D288)</f>
        <v>1689.2</v>
      </c>
      <c r="E289" s="54">
        <f>SUM(E282:E288)</f>
        <v>4070</v>
      </c>
      <c r="F289" s="55">
        <f t="shared" si="65"/>
        <v>2.4094245796826899</v>
      </c>
      <c r="G289" s="54">
        <f>SUM(G282:G288)</f>
        <v>4410</v>
      </c>
      <c r="H289" s="55">
        <f t="shared" si="75"/>
        <v>2.6107032914989343</v>
      </c>
      <c r="I289" s="55">
        <f t="shared" si="76"/>
        <v>8.3538083538083541</v>
      </c>
      <c r="J289" s="55">
        <f t="shared" si="77"/>
        <v>0.20127871181624446</v>
      </c>
      <c r="K289" s="54">
        <f>SUM(K282:K288)</f>
        <v>2322</v>
      </c>
      <c r="L289" s="56">
        <f>K289/D289</f>
        <v>1.3746152024627043</v>
      </c>
      <c r="M289" s="55">
        <f>(K289-G289)/G289*100</f>
        <v>-47.346938775510203</v>
      </c>
      <c r="N289" s="55">
        <f>L289-H289</f>
        <v>-1.23608808903623</v>
      </c>
      <c r="O289" s="54">
        <f>SUM(O282:O288)</f>
        <v>2807</v>
      </c>
      <c r="P289" s="54">
        <f>SUM(P282:P288)</f>
        <v>2815</v>
      </c>
      <c r="Q289" s="55">
        <f t="shared" si="66"/>
        <v>1.6664693345962585</v>
      </c>
      <c r="R289" s="55">
        <f>(O289-K289)/K289*100</f>
        <v>20.887166236003445</v>
      </c>
      <c r="S289" s="55">
        <f>Q289-L289</f>
        <v>0.29185413213355416</v>
      </c>
      <c r="T289" s="57"/>
    </row>
    <row r="290" spans="2:20" ht="18" customHeight="1" x14ac:dyDescent="0.15">
      <c r="B290" s="22" t="s">
        <v>15</v>
      </c>
      <c r="C290" s="58" t="s">
        <v>206</v>
      </c>
      <c r="D290" s="24">
        <v>3.0241266648032399</v>
      </c>
      <c r="E290" s="28">
        <v>24</v>
      </c>
      <c r="F290" s="27">
        <f t="shared" si="65"/>
        <v>7.9361755178206215</v>
      </c>
      <c r="G290" s="28">
        <v>0</v>
      </c>
      <c r="H290" s="27">
        <f t="shared" si="75"/>
        <v>0</v>
      </c>
      <c r="I290" s="27">
        <f t="shared" si="76"/>
        <v>-100</v>
      </c>
      <c r="J290" s="27">
        <f t="shared" si="77"/>
        <v>-7.9361755178206215</v>
      </c>
      <c r="K290" s="28">
        <v>0</v>
      </c>
      <c r="L290" s="26">
        <f t="shared" ref="L290:L353" si="81">K290/D290</f>
        <v>0</v>
      </c>
      <c r="M290" s="27" t="s">
        <v>62</v>
      </c>
      <c r="N290" s="27">
        <f t="shared" ref="N290:N353" si="82">L290-H290</f>
        <v>0</v>
      </c>
      <c r="O290" s="28">
        <v>0</v>
      </c>
      <c r="P290" s="28">
        <f t="shared" ref="P290:P341" si="83">O290</f>
        <v>0</v>
      </c>
      <c r="Q290" s="27">
        <f t="shared" si="66"/>
        <v>0</v>
      </c>
      <c r="R290" s="27" t="s">
        <v>62</v>
      </c>
      <c r="S290" s="27">
        <f t="shared" ref="S290:S353" si="84">Q290-L290</f>
        <v>0</v>
      </c>
      <c r="T290" s="59"/>
    </row>
    <row r="291" spans="2:20" ht="18" customHeight="1" x14ac:dyDescent="0.15">
      <c r="B291" s="30"/>
      <c r="C291" s="40" t="s">
        <v>207</v>
      </c>
      <c r="D291" s="32">
        <v>44.6471177826717</v>
      </c>
      <c r="E291" s="36">
        <v>36</v>
      </c>
      <c r="F291" s="35">
        <f t="shared" si="65"/>
        <v>0.80632304587357273</v>
      </c>
      <c r="G291" s="36">
        <v>0</v>
      </c>
      <c r="H291" s="35">
        <f t="shared" si="75"/>
        <v>0</v>
      </c>
      <c r="I291" s="35">
        <f t="shared" si="76"/>
        <v>-100</v>
      </c>
      <c r="J291" s="35">
        <f t="shared" si="77"/>
        <v>-0.80632304587357273</v>
      </c>
      <c r="K291" s="36">
        <v>0</v>
      </c>
      <c r="L291" s="34">
        <f t="shared" si="81"/>
        <v>0</v>
      </c>
      <c r="M291" s="35" t="s">
        <v>180</v>
      </c>
      <c r="N291" s="35">
        <f t="shared" si="82"/>
        <v>0</v>
      </c>
      <c r="O291" s="36">
        <v>0</v>
      </c>
      <c r="P291" s="36">
        <f t="shared" si="83"/>
        <v>0</v>
      </c>
      <c r="Q291" s="35">
        <f t="shared" si="66"/>
        <v>0</v>
      </c>
      <c r="R291" s="35" t="s">
        <v>62</v>
      </c>
      <c r="S291" s="35">
        <f t="shared" si="84"/>
        <v>0</v>
      </c>
      <c r="T291" s="41"/>
    </row>
    <row r="292" spans="2:20" ht="18" customHeight="1" x14ac:dyDescent="0.15">
      <c r="B292" s="39"/>
      <c r="C292" s="40" t="s">
        <v>208</v>
      </c>
      <c r="D292" s="32">
        <v>127.29186204294399</v>
      </c>
      <c r="E292" s="36">
        <v>62</v>
      </c>
      <c r="F292" s="35">
        <f t="shared" si="65"/>
        <v>0.48706962884306998</v>
      </c>
      <c r="G292" s="36">
        <v>0</v>
      </c>
      <c r="H292" s="35">
        <f t="shared" si="75"/>
        <v>0</v>
      </c>
      <c r="I292" s="35">
        <f t="shared" si="76"/>
        <v>-100</v>
      </c>
      <c r="J292" s="35">
        <f t="shared" si="77"/>
        <v>-0.48706962884306998</v>
      </c>
      <c r="K292" s="36">
        <v>0</v>
      </c>
      <c r="L292" s="34">
        <f t="shared" si="81"/>
        <v>0</v>
      </c>
      <c r="M292" s="35" t="s">
        <v>241</v>
      </c>
      <c r="N292" s="35">
        <f t="shared" si="82"/>
        <v>0</v>
      </c>
      <c r="O292" s="36">
        <v>0</v>
      </c>
      <c r="P292" s="36">
        <f t="shared" si="83"/>
        <v>0</v>
      </c>
      <c r="Q292" s="35">
        <f t="shared" si="66"/>
        <v>0</v>
      </c>
      <c r="R292" s="35" t="s">
        <v>65</v>
      </c>
      <c r="S292" s="35">
        <f t="shared" si="84"/>
        <v>0</v>
      </c>
      <c r="T292" s="41"/>
    </row>
    <row r="293" spans="2:20" ht="18" customHeight="1" x14ac:dyDescent="0.15">
      <c r="B293" s="39"/>
      <c r="C293" s="40" t="s">
        <v>211</v>
      </c>
      <c r="D293" s="32">
        <v>195.03631080550701</v>
      </c>
      <c r="E293" s="36">
        <v>85</v>
      </c>
      <c r="F293" s="35">
        <f t="shared" si="65"/>
        <v>0.43581628287033797</v>
      </c>
      <c r="G293" s="36">
        <v>0</v>
      </c>
      <c r="H293" s="35">
        <f t="shared" si="75"/>
        <v>0</v>
      </c>
      <c r="I293" s="35">
        <f t="shared" si="76"/>
        <v>-100</v>
      </c>
      <c r="J293" s="35">
        <f t="shared" si="77"/>
        <v>-0.43581628287033797</v>
      </c>
      <c r="K293" s="36">
        <v>0</v>
      </c>
      <c r="L293" s="34">
        <f t="shared" si="81"/>
        <v>0</v>
      </c>
      <c r="M293" s="35" t="s">
        <v>242</v>
      </c>
      <c r="N293" s="35">
        <f t="shared" si="82"/>
        <v>0</v>
      </c>
      <c r="O293" s="36">
        <v>0</v>
      </c>
      <c r="P293" s="36">
        <f t="shared" si="83"/>
        <v>0</v>
      </c>
      <c r="Q293" s="35">
        <f t="shared" si="66"/>
        <v>0</v>
      </c>
      <c r="R293" s="35" t="s">
        <v>65</v>
      </c>
      <c r="S293" s="35">
        <f t="shared" si="84"/>
        <v>0</v>
      </c>
      <c r="T293" s="41"/>
    </row>
    <row r="294" spans="2:20" ht="18" customHeight="1" x14ac:dyDescent="0.15">
      <c r="B294" s="39"/>
      <c r="C294" s="40" t="s">
        <v>212</v>
      </c>
      <c r="D294" s="32">
        <v>228.76521372798203</v>
      </c>
      <c r="E294" s="36">
        <v>117</v>
      </c>
      <c r="F294" s="35">
        <f t="shared" si="65"/>
        <v>0.51144139484039408</v>
      </c>
      <c r="G294" s="36">
        <v>0</v>
      </c>
      <c r="H294" s="35">
        <f t="shared" si="75"/>
        <v>0</v>
      </c>
      <c r="I294" s="35">
        <f t="shared" si="76"/>
        <v>-100</v>
      </c>
      <c r="J294" s="35">
        <f t="shared" si="77"/>
        <v>-0.51144139484039408</v>
      </c>
      <c r="K294" s="36">
        <v>0</v>
      </c>
      <c r="L294" s="34">
        <f t="shared" si="81"/>
        <v>0</v>
      </c>
      <c r="M294" s="35" t="s">
        <v>62</v>
      </c>
      <c r="N294" s="35">
        <f t="shared" si="82"/>
        <v>0</v>
      </c>
      <c r="O294" s="36">
        <v>0</v>
      </c>
      <c r="P294" s="36">
        <f t="shared" si="83"/>
        <v>0</v>
      </c>
      <c r="Q294" s="35">
        <f t="shared" si="66"/>
        <v>0</v>
      </c>
      <c r="R294" s="35" t="s">
        <v>62</v>
      </c>
      <c r="S294" s="35">
        <f t="shared" si="84"/>
        <v>0</v>
      </c>
      <c r="T294" s="41"/>
    </row>
    <row r="295" spans="2:20" ht="18" customHeight="1" x14ac:dyDescent="0.15">
      <c r="B295" s="39"/>
      <c r="C295" s="40" t="s">
        <v>213</v>
      </c>
      <c r="D295" s="32">
        <v>586.41687661587798</v>
      </c>
      <c r="E295" s="36">
        <v>692</v>
      </c>
      <c r="F295" s="35">
        <f t="shared" si="65"/>
        <v>1.1800478935623853</v>
      </c>
      <c r="G295" s="36">
        <v>401</v>
      </c>
      <c r="H295" s="35">
        <f t="shared" si="75"/>
        <v>0.68381388051808745</v>
      </c>
      <c r="I295" s="35">
        <f t="shared" si="76"/>
        <v>-42.052023121387286</v>
      </c>
      <c r="J295" s="35">
        <f t="shared" si="77"/>
        <v>-0.49623401304429782</v>
      </c>
      <c r="K295" s="36">
        <v>346</v>
      </c>
      <c r="L295" s="34">
        <f t="shared" si="81"/>
        <v>0.59002394678119263</v>
      </c>
      <c r="M295" s="35">
        <f t="shared" ref="M295:M353" si="85">(K295-G295)/G295*100</f>
        <v>-13.715710723192021</v>
      </c>
      <c r="N295" s="35">
        <f t="shared" si="82"/>
        <v>-9.3789933736894815E-2</v>
      </c>
      <c r="O295" s="36">
        <v>310</v>
      </c>
      <c r="P295" s="36">
        <f t="shared" si="83"/>
        <v>310</v>
      </c>
      <c r="Q295" s="35">
        <f t="shared" si="66"/>
        <v>0.5286341719715888</v>
      </c>
      <c r="R295" s="35">
        <f t="shared" ref="R295:R353" si="86">(O295-K295)/K295*100</f>
        <v>-10.404624277456648</v>
      </c>
      <c r="S295" s="35">
        <f t="shared" si="84"/>
        <v>-6.1389774809603836E-2</v>
      </c>
      <c r="T295" s="41"/>
    </row>
    <row r="296" spans="2:20" ht="18" customHeight="1" x14ac:dyDescent="0.15">
      <c r="B296" s="39"/>
      <c r="C296" s="40" t="s">
        <v>214</v>
      </c>
      <c r="D296" s="32">
        <v>78.135183706418303</v>
      </c>
      <c r="E296" s="36">
        <v>68</v>
      </c>
      <c r="F296" s="35">
        <f t="shared" si="65"/>
        <v>0.87028655689222156</v>
      </c>
      <c r="G296" s="36">
        <v>0</v>
      </c>
      <c r="H296" s="35">
        <f t="shared" si="75"/>
        <v>0</v>
      </c>
      <c r="I296" s="35">
        <f t="shared" si="76"/>
        <v>-100</v>
      </c>
      <c r="J296" s="35">
        <f t="shared" si="77"/>
        <v>-0.87028655689222156</v>
      </c>
      <c r="K296" s="36">
        <v>0</v>
      </c>
      <c r="L296" s="34">
        <f t="shared" si="81"/>
        <v>0</v>
      </c>
      <c r="M296" s="35" t="s">
        <v>243</v>
      </c>
      <c r="N296" s="35">
        <f t="shared" si="82"/>
        <v>0</v>
      </c>
      <c r="O296" s="36">
        <v>0</v>
      </c>
      <c r="P296" s="36">
        <f t="shared" si="83"/>
        <v>0</v>
      </c>
      <c r="Q296" s="35">
        <f t="shared" si="66"/>
        <v>0</v>
      </c>
      <c r="R296" s="35" t="s">
        <v>242</v>
      </c>
      <c r="S296" s="35">
        <f t="shared" si="84"/>
        <v>0</v>
      </c>
      <c r="T296" s="41"/>
    </row>
    <row r="297" spans="2:20" ht="18" customHeight="1" x14ac:dyDescent="0.15">
      <c r="B297" s="39"/>
      <c r="C297" s="40" t="s">
        <v>216</v>
      </c>
      <c r="D297" s="32">
        <v>203.196113339438</v>
      </c>
      <c r="E297" s="36">
        <v>191</v>
      </c>
      <c r="F297" s="35">
        <f t="shared" si="65"/>
        <v>0.93997860914266373</v>
      </c>
      <c r="G297" s="36">
        <v>0</v>
      </c>
      <c r="H297" s="35">
        <f t="shared" si="75"/>
        <v>0</v>
      </c>
      <c r="I297" s="35">
        <f t="shared" si="76"/>
        <v>-100</v>
      </c>
      <c r="J297" s="35">
        <f t="shared" si="77"/>
        <v>-0.93997860914266373</v>
      </c>
      <c r="K297" s="36">
        <v>0</v>
      </c>
      <c r="L297" s="34">
        <f t="shared" si="81"/>
        <v>0</v>
      </c>
      <c r="M297" s="35" t="s">
        <v>181</v>
      </c>
      <c r="N297" s="35">
        <f t="shared" si="82"/>
        <v>0</v>
      </c>
      <c r="O297" s="36">
        <v>0</v>
      </c>
      <c r="P297" s="36">
        <f t="shared" si="83"/>
        <v>0</v>
      </c>
      <c r="Q297" s="35">
        <f t="shared" si="66"/>
        <v>0</v>
      </c>
      <c r="R297" s="35" t="s">
        <v>244</v>
      </c>
      <c r="S297" s="35">
        <f t="shared" si="84"/>
        <v>0</v>
      </c>
      <c r="T297" s="41"/>
    </row>
    <row r="298" spans="2:20" ht="18" customHeight="1" x14ac:dyDescent="0.15">
      <c r="B298" s="39"/>
      <c r="C298" s="40" t="s">
        <v>217</v>
      </c>
      <c r="D298" s="32">
        <v>269.019761899983</v>
      </c>
      <c r="E298" s="36">
        <v>492</v>
      </c>
      <c r="F298" s="35">
        <f t="shared" si="65"/>
        <v>1.828861926444338</v>
      </c>
      <c r="G298" s="36">
        <v>297</v>
      </c>
      <c r="H298" s="35">
        <f t="shared" si="75"/>
        <v>1.1040081141340821</v>
      </c>
      <c r="I298" s="35">
        <f t="shared" si="76"/>
        <v>-39.634146341463413</v>
      </c>
      <c r="J298" s="35">
        <f t="shared" si="77"/>
        <v>-0.72485381231025592</v>
      </c>
      <c r="K298" s="36">
        <v>315</v>
      </c>
      <c r="L298" s="34">
        <f t="shared" si="81"/>
        <v>1.1709176968088748</v>
      </c>
      <c r="M298" s="35">
        <f t="shared" si="85"/>
        <v>6.0606060606060606</v>
      </c>
      <c r="N298" s="35">
        <f t="shared" si="82"/>
        <v>6.6909582674792745E-2</v>
      </c>
      <c r="O298" s="36">
        <v>264</v>
      </c>
      <c r="P298" s="36">
        <f t="shared" si="83"/>
        <v>264</v>
      </c>
      <c r="Q298" s="35">
        <f t="shared" si="66"/>
        <v>0.98134054589696185</v>
      </c>
      <c r="R298" s="35">
        <f t="shared" si="86"/>
        <v>-16.19047619047619</v>
      </c>
      <c r="S298" s="35">
        <f t="shared" si="84"/>
        <v>-0.18957715091191296</v>
      </c>
      <c r="T298" s="41"/>
    </row>
    <row r="299" spans="2:20" ht="18" customHeight="1" x14ac:dyDescent="0.15">
      <c r="B299" s="39"/>
      <c r="C299" s="40" t="s">
        <v>245</v>
      </c>
      <c r="D299" s="32">
        <v>175.62949281857101</v>
      </c>
      <c r="E299" s="36">
        <v>463</v>
      </c>
      <c r="F299" s="35">
        <f t="shared" si="65"/>
        <v>2.6362314926131956</v>
      </c>
      <c r="G299" s="36">
        <v>430</v>
      </c>
      <c r="H299" s="35">
        <f t="shared" si="75"/>
        <v>2.4483359434636593</v>
      </c>
      <c r="I299" s="35">
        <f t="shared" si="76"/>
        <v>-7.1274298056155514</v>
      </c>
      <c r="J299" s="35">
        <f t="shared" si="77"/>
        <v>-0.18789554914953621</v>
      </c>
      <c r="K299" s="36">
        <v>365</v>
      </c>
      <c r="L299" s="34">
        <f t="shared" si="81"/>
        <v>2.0782386496842689</v>
      </c>
      <c r="M299" s="35">
        <f t="shared" si="85"/>
        <v>-15.11627906976744</v>
      </c>
      <c r="N299" s="35">
        <f t="shared" si="82"/>
        <v>-0.37009729377939049</v>
      </c>
      <c r="O299" s="36">
        <v>331</v>
      </c>
      <c r="P299" s="36">
        <f t="shared" si="83"/>
        <v>331</v>
      </c>
      <c r="Q299" s="35">
        <f t="shared" si="66"/>
        <v>1.8846492960150492</v>
      </c>
      <c r="R299" s="35">
        <f t="shared" si="86"/>
        <v>-9.3150684931506849</v>
      </c>
      <c r="S299" s="35">
        <f t="shared" si="84"/>
        <v>-0.1935893536692197</v>
      </c>
      <c r="T299" s="41"/>
    </row>
    <row r="300" spans="2:20" ht="18" customHeight="1" x14ac:dyDescent="0.15">
      <c r="B300" s="39"/>
      <c r="C300" s="40" t="s">
        <v>220</v>
      </c>
      <c r="D300" s="32">
        <v>549.33777941891401</v>
      </c>
      <c r="E300" s="36">
        <v>844</v>
      </c>
      <c r="F300" s="35">
        <f t="shared" si="65"/>
        <v>1.5363953320173569</v>
      </c>
      <c r="G300" s="36">
        <v>381</v>
      </c>
      <c r="H300" s="35">
        <f t="shared" si="75"/>
        <v>0.69356234774717185</v>
      </c>
      <c r="I300" s="35">
        <f t="shared" si="76"/>
        <v>-54.857819905213269</v>
      </c>
      <c r="J300" s="35">
        <f t="shared" si="77"/>
        <v>-0.84283298427018505</v>
      </c>
      <c r="K300" s="36">
        <v>342</v>
      </c>
      <c r="L300" s="34">
        <f t="shared" si="81"/>
        <v>0.62256777671793373</v>
      </c>
      <c r="M300" s="35">
        <f t="shared" si="85"/>
        <v>-10.236220472440944</v>
      </c>
      <c r="N300" s="35">
        <f t="shared" si="82"/>
        <v>-7.0994571029238118E-2</v>
      </c>
      <c r="O300" s="36">
        <v>308</v>
      </c>
      <c r="P300" s="36">
        <f t="shared" si="83"/>
        <v>308</v>
      </c>
      <c r="Q300" s="35">
        <f t="shared" si="66"/>
        <v>0.5606750737693672</v>
      </c>
      <c r="R300" s="35">
        <f t="shared" si="86"/>
        <v>-9.9415204678362574</v>
      </c>
      <c r="S300" s="35">
        <f t="shared" si="84"/>
        <v>-6.1892702948566525E-2</v>
      </c>
      <c r="T300" s="41"/>
    </row>
    <row r="301" spans="2:20" ht="18" customHeight="1" x14ac:dyDescent="0.15">
      <c r="B301" s="39"/>
      <c r="C301" s="40" t="s">
        <v>221</v>
      </c>
      <c r="D301" s="32">
        <v>743.65395639605902</v>
      </c>
      <c r="E301" s="36">
        <v>665</v>
      </c>
      <c r="F301" s="35">
        <f t="shared" si="65"/>
        <v>0.89423312318912873</v>
      </c>
      <c r="G301" s="36">
        <v>614</v>
      </c>
      <c r="H301" s="35">
        <f t="shared" si="75"/>
        <v>0.82565283855357152</v>
      </c>
      <c r="I301" s="35">
        <f t="shared" si="76"/>
        <v>-7.6691729323308273</v>
      </c>
      <c r="J301" s="35">
        <f t="shared" si="77"/>
        <v>-6.8580284635557209E-2</v>
      </c>
      <c r="K301" s="36">
        <v>595</v>
      </c>
      <c r="L301" s="34">
        <f t="shared" si="81"/>
        <v>0.80010332074816781</v>
      </c>
      <c r="M301" s="35">
        <f t="shared" si="85"/>
        <v>-3.0944625407166124</v>
      </c>
      <c r="N301" s="35">
        <f t="shared" si="82"/>
        <v>-2.554951780540371E-2</v>
      </c>
      <c r="O301" s="36">
        <v>599</v>
      </c>
      <c r="P301" s="36">
        <f t="shared" si="83"/>
        <v>599</v>
      </c>
      <c r="Q301" s="35">
        <f t="shared" si="66"/>
        <v>0.80548216660193694</v>
      </c>
      <c r="R301" s="35">
        <f t="shared" si="86"/>
        <v>0.67226890756302526</v>
      </c>
      <c r="S301" s="35">
        <f t="shared" si="84"/>
        <v>5.3788458537691319E-3</v>
      </c>
      <c r="T301" s="41"/>
    </row>
    <row r="302" spans="2:20" ht="18" customHeight="1" x14ac:dyDescent="0.15">
      <c r="B302" s="39"/>
      <c r="C302" s="40" t="s">
        <v>246</v>
      </c>
      <c r="D302" s="32">
        <v>145</v>
      </c>
      <c r="E302" s="36">
        <v>664</v>
      </c>
      <c r="F302" s="35">
        <f t="shared" si="65"/>
        <v>4.5793103448275865</v>
      </c>
      <c r="G302" s="36">
        <v>716</v>
      </c>
      <c r="H302" s="35">
        <f t="shared" si="75"/>
        <v>4.9379310344827587</v>
      </c>
      <c r="I302" s="35">
        <f t="shared" si="76"/>
        <v>7.8313253012048198</v>
      </c>
      <c r="J302" s="35">
        <f t="shared" si="77"/>
        <v>0.35862068965517224</v>
      </c>
      <c r="K302" s="36">
        <v>919</v>
      </c>
      <c r="L302" s="34">
        <f t="shared" si="81"/>
        <v>6.3379310344827582</v>
      </c>
      <c r="M302" s="35">
        <f t="shared" si="85"/>
        <v>28.351955307262571</v>
      </c>
      <c r="N302" s="35">
        <f t="shared" si="82"/>
        <v>1.3999999999999995</v>
      </c>
      <c r="O302" s="36">
        <v>505</v>
      </c>
      <c r="P302" s="36">
        <f t="shared" si="83"/>
        <v>505</v>
      </c>
      <c r="Q302" s="35">
        <f t="shared" si="66"/>
        <v>3.4827586206896552</v>
      </c>
      <c r="R302" s="35">
        <f t="shared" si="86"/>
        <v>-45.04896626768226</v>
      </c>
      <c r="S302" s="35">
        <f t="shared" si="84"/>
        <v>-2.8551724137931029</v>
      </c>
      <c r="T302" s="41"/>
    </row>
    <row r="303" spans="2:20" ht="18" customHeight="1" x14ac:dyDescent="0.15">
      <c r="B303" s="39"/>
      <c r="C303" s="40" t="s">
        <v>247</v>
      </c>
      <c r="D303" s="32">
        <v>260.8</v>
      </c>
      <c r="E303" s="36">
        <v>335</v>
      </c>
      <c r="F303" s="35">
        <f t="shared" si="65"/>
        <v>1.2845092024539877</v>
      </c>
      <c r="G303" s="36">
        <v>302</v>
      </c>
      <c r="H303" s="35">
        <f t="shared" si="75"/>
        <v>1.1579754601226993</v>
      </c>
      <c r="I303" s="35">
        <f t="shared" si="76"/>
        <v>-9.8507462686567173</v>
      </c>
      <c r="J303" s="35">
        <f t="shared" si="77"/>
        <v>-0.12653374233128845</v>
      </c>
      <c r="K303" s="36">
        <v>269</v>
      </c>
      <c r="L303" s="34">
        <f t="shared" si="81"/>
        <v>1.031441717791411</v>
      </c>
      <c r="M303" s="35">
        <f t="shared" si="85"/>
        <v>-10.927152317880795</v>
      </c>
      <c r="N303" s="35">
        <f t="shared" si="82"/>
        <v>-0.12653374233128822</v>
      </c>
      <c r="O303" s="36">
        <v>229</v>
      </c>
      <c r="P303" s="36">
        <f t="shared" si="83"/>
        <v>229</v>
      </c>
      <c r="Q303" s="35">
        <f t="shared" si="66"/>
        <v>0.87806748466257667</v>
      </c>
      <c r="R303" s="35">
        <f t="shared" si="86"/>
        <v>-14.869888475836431</v>
      </c>
      <c r="S303" s="35">
        <f t="shared" si="84"/>
        <v>-0.15337423312883436</v>
      </c>
      <c r="T303" s="41"/>
    </row>
    <row r="304" spans="2:20" ht="18" customHeight="1" x14ac:dyDescent="0.15">
      <c r="B304" s="39"/>
      <c r="C304" s="40" t="s">
        <v>248</v>
      </c>
      <c r="D304" s="32">
        <v>36.1</v>
      </c>
      <c r="E304" s="36">
        <v>722</v>
      </c>
      <c r="F304" s="35">
        <f t="shared" si="65"/>
        <v>20</v>
      </c>
      <c r="G304" s="36">
        <v>666</v>
      </c>
      <c r="H304" s="35">
        <f t="shared" si="75"/>
        <v>18.448753462603879</v>
      </c>
      <c r="I304" s="35">
        <f t="shared" si="76"/>
        <v>-7.7562326869806091</v>
      </c>
      <c r="J304" s="35">
        <f t="shared" si="77"/>
        <v>-1.5512465373961213</v>
      </c>
      <c r="K304" s="36">
        <v>592</v>
      </c>
      <c r="L304" s="34">
        <f t="shared" si="81"/>
        <v>16.398891966759003</v>
      </c>
      <c r="M304" s="35">
        <f t="shared" si="85"/>
        <v>-11.111111111111111</v>
      </c>
      <c r="N304" s="35">
        <f t="shared" si="82"/>
        <v>-2.0498614958448762</v>
      </c>
      <c r="O304" s="36">
        <v>544</v>
      </c>
      <c r="P304" s="36">
        <f t="shared" si="83"/>
        <v>544</v>
      </c>
      <c r="Q304" s="35">
        <f t="shared" si="66"/>
        <v>15.069252077562327</v>
      </c>
      <c r="R304" s="35">
        <f t="shared" si="86"/>
        <v>-8.1081081081081088</v>
      </c>
      <c r="S304" s="35">
        <f t="shared" si="84"/>
        <v>-1.3296398891966756</v>
      </c>
      <c r="T304" s="41"/>
    </row>
    <row r="305" spans="2:20" ht="18" customHeight="1" x14ac:dyDescent="0.15">
      <c r="B305" s="39"/>
      <c r="C305" s="40" t="s">
        <v>249</v>
      </c>
      <c r="D305" s="32">
        <v>153.19999999999999</v>
      </c>
      <c r="E305" s="36">
        <v>1118</v>
      </c>
      <c r="F305" s="35">
        <f t="shared" si="65"/>
        <v>7.2976501305483037</v>
      </c>
      <c r="G305" s="36">
        <v>976</v>
      </c>
      <c r="H305" s="35">
        <f t="shared" si="75"/>
        <v>6.3707571801566587</v>
      </c>
      <c r="I305" s="35">
        <f t="shared" si="76"/>
        <v>-12.701252236135957</v>
      </c>
      <c r="J305" s="35">
        <f t="shared" si="77"/>
        <v>-0.92689295039164499</v>
      </c>
      <c r="K305" s="36">
        <v>878</v>
      </c>
      <c r="L305" s="34">
        <f t="shared" si="81"/>
        <v>5.731070496083551</v>
      </c>
      <c r="M305" s="35">
        <f t="shared" si="85"/>
        <v>-10.040983606557377</v>
      </c>
      <c r="N305" s="35">
        <f t="shared" si="82"/>
        <v>-0.63968668407310769</v>
      </c>
      <c r="O305" s="36">
        <v>786</v>
      </c>
      <c r="P305" s="36">
        <f t="shared" si="83"/>
        <v>786</v>
      </c>
      <c r="Q305" s="35">
        <f t="shared" si="66"/>
        <v>5.1305483028720626</v>
      </c>
      <c r="R305" s="35">
        <f t="shared" si="86"/>
        <v>-10.478359908883828</v>
      </c>
      <c r="S305" s="35">
        <f t="shared" si="84"/>
        <v>-0.60052219321148836</v>
      </c>
      <c r="T305" s="41"/>
    </row>
    <row r="306" spans="2:20" ht="18" customHeight="1" x14ac:dyDescent="0.15">
      <c r="B306" s="39"/>
      <c r="C306" s="40" t="s">
        <v>250</v>
      </c>
      <c r="D306" s="32">
        <v>51.1</v>
      </c>
      <c r="E306" s="36">
        <v>693</v>
      </c>
      <c r="F306" s="35">
        <f t="shared" si="65"/>
        <v>13.561643835616438</v>
      </c>
      <c r="G306" s="36">
        <v>714</v>
      </c>
      <c r="H306" s="35">
        <f t="shared" si="75"/>
        <v>13.972602739726026</v>
      </c>
      <c r="I306" s="35">
        <f t="shared" si="76"/>
        <v>3.0303030303030303</v>
      </c>
      <c r="J306" s="35">
        <f t="shared" si="77"/>
        <v>0.41095890410958802</v>
      </c>
      <c r="K306" s="36">
        <v>681</v>
      </c>
      <c r="L306" s="34">
        <f t="shared" si="81"/>
        <v>13.326810176125244</v>
      </c>
      <c r="M306" s="35">
        <f t="shared" si="85"/>
        <v>-4.6218487394957988</v>
      </c>
      <c r="N306" s="35">
        <f t="shared" si="82"/>
        <v>-0.64579256360078219</v>
      </c>
      <c r="O306" s="36">
        <v>598</v>
      </c>
      <c r="P306" s="36">
        <f t="shared" si="83"/>
        <v>598</v>
      </c>
      <c r="Q306" s="35">
        <f t="shared" si="66"/>
        <v>11.702544031311154</v>
      </c>
      <c r="R306" s="35">
        <f t="shared" si="86"/>
        <v>-12.187958883994126</v>
      </c>
      <c r="S306" s="35">
        <f t="shared" si="84"/>
        <v>-1.62426614481409</v>
      </c>
      <c r="T306" s="41"/>
    </row>
    <row r="307" spans="2:20" ht="18" customHeight="1" x14ac:dyDescent="0.15">
      <c r="B307" s="39"/>
      <c r="C307" s="40" t="s">
        <v>251</v>
      </c>
      <c r="D307" s="32">
        <v>434.9</v>
      </c>
      <c r="E307" s="36">
        <v>1152</v>
      </c>
      <c r="F307" s="35">
        <f t="shared" si="65"/>
        <v>2.6488848011037023</v>
      </c>
      <c r="G307" s="36">
        <v>1105</v>
      </c>
      <c r="H307" s="35">
        <f t="shared" si="75"/>
        <v>2.5408139802253391</v>
      </c>
      <c r="I307" s="35">
        <f t="shared" si="76"/>
        <v>-4.0798611111111116</v>
      </c>
      <c r="J307" s="35">
        <f t="shared" si="77"/>
        <v>-0.10807082087836317</v>
      </c>
      <c r="K307" s="36">
        <v>1023</v>
      </c>
      <c r="L307" s="34">
        <f t="shared" si="81"/>
        <v>2.3522648884801103</v>
      </c>
      <c r="M307" s="35">
        <f t="shared" si="85"/>
        <v>-7.4208144796380093</v>
      </c>
      <c r="N307" s="35">
        <f t="shared" si="82"/>
        <v>-0.18854909174522883</v>
      </c>
      <c r="O307" s="36">
        <v>952</v>
      </c>
      <c r="P307" s="36">
        <f t="shared" si="83"/>
        <v>952</v>
      </c>
      <c r="Q307" s="35">
        <f t="shared" si="66"/>
        <v>2.1890089675787539</v>
      </c>
      <c r="R307" s="35">
        <f t="shared" si="86"/>
        <v>-6.9403714565004879</v>
      </c>
      <c r="S307" s="35">
        <f t="shared" si="84"/>
        <v>-0.16325592090135643</v>
      </c>
      <c r="T307" s="41"/>
    </row>
    <row r="308" spans="2:20" ht="18" customHeight="1" x14ac:dyDescent="0.15">
      <c r="B308" s="39"/>
      <c r="C308" s="40" t="s">
        <v>252</v>
      </c>
      <c r="D308" s="32">
        <v>149.4</v>
      </c>
      <c r="E308" s="36">
        <v>725</v>
      </c>
      <c r="F308" s="35">
        <f t="shared" si="65"/>
        <v>4.8527443105756358</v>
      </c>
      <c r="G308" s="36">
        <v>599</v>
      </c>
      <c r="H308" s="35">
        <f t="shared" si="75"/>
        <v>4.0093708165997324</v>
      </c>
      <c r="I308" s="35">
        <f t="shared" si="76"/>
        <v>-17.379310344827587</v>
      </c>
      <c r="J308" s="35">
        <f t="shared" si="77"/>
        <v>-0.84337349397590344</v>
      </c>
      <c r="K308" s="36">
        <v>680</v>
      </c>
      <c r="L308" s="34">
        <f t="shared" si="81"/>
        <v>4.5515394912985272</v>
      </c>
      <c r="M308" s="35">
        <f t="shared" si="85"/>
        <v>13.52253756260434</v>
      </c>
      <c r="N308" s="35">
        <f t="shared" si="82"/>
        <v>0.54216867469879482</v>
      </c>
      <c r="O308" s="36">
        <v>721</v>
      </c>
      <c r="P308" s="36">
        <f t="shared" si="83"/>
        <v>721</v>
      </c>
      <c r="Q308" s="35">
        <f t="shared" si="66"/>
        <v>4.8259705488621147</v>
      </c>
      <c r="R308" s="35">
        <f t="shared" si="86"/>
        <v>6.0294117647058822</v>
      </c>
      <c r="S308" s="35">
        <f t="shared" si="84"/>
        <v>0.27443105756358754</v>
      </c>
      <c r="T308" s="41"/>
    </row>
    <row r="309" spans="2:20" ht="18" customHeight="1" x14ac:dyDescent="0.15">
      <c r="B309" s="39"/>
      <c r="C309" s="40" t="s">
        <v>253</v>
      </c>
      <c r="D309" s="32">
        <v>268.39999999999998</v>
      </c>
      <c r="E309" s="36">
        <v>1126</v>
      </c>
      <c r="F309" s="35">
        <f t="shared" si="65"/>
        <v>4.1952309985096869</v>
      </c>
      <c r="G309" s="36">
        <v>1067</v>
      </c>
      <c r="H309" s="35">
        <f t="shared" si="75"/>
        <v>3.9754098360655741</v>
      </c>
      <c r="I309" s="35">
        <f t="shared" si="76"/>
        <v>-5.2397868561278864</v>
      </c>
      <c r="J309" s="35">
        <f t="shared" si="77"/>
        <v>-0.21982116244411287</v>
      </c>
      <c r="K309" s="36">
        <v>1036</v>
      </c>
      <c r="L309" s="34">
        <f t="shared" si="81"/>
        <v>3.8599105812220569</v>
      </c>
      <c r="M309" s="35">
        <f t="shared" si="85"/>
        <v>-2.9053420805998127</v>
      </c>
      <c r="N309" s="35">
        <f t="shared" si="82"/>
        <v>-0.1154992548435172</v>
      </c>
      <c r="O309" s="36">
        <v>906</v>
      </c>
      <c r="P309" s="36">
        <f t="shared" si="83"/>
        <v>906</v>
      </c>
      <c r="Q309" s="35">
        <f t="shared" si="66"/>
        <v>3.3755588673621464</v>
      </c>
      <c r="R309" s="35">
        <f t="shared" si="86"/>
        <v>-12.548262548262548</v>
      </c>
      <c r="S309" s="35">
        <f t="shared" si="84"/>
        <v>-0.48435171385991049</v>
      </c>
      <c r="T309" s="41"/>
    </row>
    <row r="310" spans="2:20" ht="18" customHeight="1" x14ac:dyDescent="0.15">
      <c r="B310" s="39"/>
      <c r="C310" s="40" t="s">
        <v>254</v>
      </c>
      <c r="D310" s="32">
        <v>192.6</v>
      </c>
      <c r="E310" s="36">
        <v>354</v>
      </c>
      <c r="F310" s="35">
        <f t="shared" si="65"/>
        <v>1.838006230529595</v>
      </c>
      <c r="G310" s="36">
        <v>432</v>
      </c>
      <c r="H310" s="35">
        <f t="shared" si="75"/>
        <v>2.2429906542056077</v>
      </c>
      <c r="I310" s="35">
        <f t="shared" si="76"/>
        <v>22.033898305084744</v>
      </c>
      <c r="J310" s="35">
        <f t="shared" si="77"/>
        <v>0.40498442367601273</v>
      </c>
      <c r="K310" s="36">
        <v>391</v>
      </c>
      <c r="L310" s="34">
        <f t="shared" si="81"/>
        <v>2.0301142263759089</v>
      </c>
      <c r="M310" s="35">
        <f t="shared" si="85"/>
        <v>-9.4907407407407405</v>
      </c>
      <c r="N310" s="35">
        <f t="shared" si="82"/>
        <v>-0.21287642782969884</v>
      </c>
      <c r="O310" s="36">
        <v>349</v>
      </c>
      <c r="P310" s="36">
        <f t="shared" si="83"/>
        <v>349</v>
      </c>
      <c r="Q310" s="35">
        <f t="shared" si="66"/>
        <v>1.8120456905503635</v>
      </c>
      <c r="R310" s="35">
        <f t="shared" si="86"/>
        <v>-10.741687979539643</v>
      </c>
      <c r="S310" s="35">
        <f t="shared" si="84"/>
        <v>-0.21806853582554542</v>
      </c>
      <c r="T310" s="41"/>
    </row>
    <row r="311" spans="2:20" ht="18" customHeight="1" x14ac:dyDescent="0.15">
      <c r="B311" s="39"/>
      <c r="C311" s="40" t="s">
        <v>255</v>
      </c>
      <c r="D311" s="32">
        <v>183.3</v>
      </c>
      <c r="E311" s="36">
        <v>417</v>
      </c>
      <c r="F311" s="35">
        <f t="shared" si="65"/>
        <v>2.2749590834697218</v>
      </c>
      <c r="G311" s="36">
        <v>404</v>
      </c>
      <c r="H311" s="35">
        <f t="shared" si="75"/>
        <v>2.2040370976541186</v>
      </c>
      <c r="I311" s="35">
        <f t="shared" si="76"/>
        <v>-3.1175059952038371</v>
      </c>
      <c r="J311" s="35">
        <f t="shared" si="77"/>
        <v>-7.0921985815603161E-2</v>
      </c>
      <c r="K311" s="36">
        <v>373</v>
      </c>
      <c r="L311" s="34">
        <f t="shared" si="81"/>
        <v>2.0349154391707582</v>
      </c>
      <c r="M311" s="35">
        <f t="shared" si="85"/>
        <v>-7.673267326732673</v>
      </c>
      <c r="N311" s="35">
        <f t="shared" si="82"/>
        <v>-0.16912165848336036</v>
      </c>
      <c r="O311" s="36">
        <v>330</v>
      </c>
      <c r="P311" s="36">
        <f t="shared" si="83"/>
        <v>330</v>
      </c>
      <c r="Q311" s="35">
        <f t="shared" si="66"/>
        <v>1.8003273322422257</v>
      </c>
      <c r="R311" s="35">
        <f t="shared" si="86"/>
        <v>-11.528150134048257</v>
      </c>
      <c r="S311" s="35">
        <f t="shared" si="84"/>
        <v>-0.23458810692853249</v>
      </c>
      <c r="T311" s="41"/>
    </row>
    <row r="312" spans="2:20" ht="18" customHeight="1" x14ac:dyDescent="0.15">
      <c r="B312" s="39"/>
      <c r="C312" s="40" t="s">
        <v>256</v>
      </c>
      <c r="D312" s="32">
        <v>645.6</v>
      </c>
      <c r="E312" s="36">
        <v>466</v>
      </c>
      <c r="F312" s="35">
        <f t="shared" si="65"/>
        <v>0.72180916976456011</v>
      </c>
      <c r="G312" s="36">
        <v>413</v>
      </c>
      <c r="H312" s="35">
        <f t="shared" si="75"/>
        <v>0.63971499380421315</v>
      </c>
      <c r="I312" s="35">
        <f t="shared" si="76"/>
        <v>-11.373390557939913</v>
      </c>
      <c r="J312" s="35">
        <f t="shared" si="77"/>
        <v>-8.209417596034696E-2</v>
      </c>
      <c r="K312" s="36">
        <v>381</v>
      </c>
      <c r="L312" s="34">
        <f t="shared" si="81"/>
        <v>0.59014869888475829</v>
      </c>
      <c r="M312" s="35">
        <f t="shared" si="85"/>
        <v>-7.7481840193704601</v>
      </c>
      <c r="N312" s="35">
        <f t="shared" si="82"/>
        <v>-4.9566294919454856E-2</v>
      </c>
      <c r="O312" s="36">
        <v>354</v>
      </c>
      <c r="P312" s="36">
        <f t="shared" si="83"/>
        <v>354</v>
      </c>
      <c r="Q312" s="35">
        <f t="shared" si="66"/>
        <v>0.54832713754646834</v>
      </c>
      <c r="R312" s="35">
        <f t="shared" si="86"/>
        <v>-7.0866141732283463</v>
      </c>
      <c r="S312" s="35">
        <f t="shared" si="84"/>
        <v>-4.1821561338289959E-2</v>
      </c>
      <c r="T312" s="41"/>
    </row>
    <row r="313" spans="2:20" ht="18" customHeight="1" x14ac:dyDescent="0.15">
      <c r="B313" s="39"/>
      <c r="C313" s="40" t="s">
        <v>257</v>
      </c>
      <c r="D313" s="32">
        <v>362.3</v>
      </c>
      <c r="E313" s="36">
        <v>642</v>
      </c>
      <c r="F313" s="35">
        <f t="shared" si="65"/>
        <v>1.7720121446315207</v>
      </c>
      <c r="G313" s="36">
        <v>597</v>
      </c>
      <c r="H313" s="35">
        <f t="shared" si="75"/>
        <v>1.6478056858956664</v>
      </c>
      <c r="I313" s="35">
        <f t="shared" si="76"/>
        <v>-7.009345794392523</v>
      </c>
      <c r="J313" s="35">
        <f t="shared" si="77"/>
        <v>-0.12420645873585423</v>
      </c>
      <c r="K313" s="36">
        <v>538</v>
      </c>
      <c r="L313" s="34">
        <f t="shared" si="81"/>
        <v>1.4849572177753243</v>
      </c>
      <c r="M313" s="35">
        <f t="shared" si="85"/>
        <v>-9.8827470686767178</v>
      </c>
      <c r="N313" s="35">
        <f t="shared" si="82"/>
        <v>-0.16284846812034215</v>
      </c>
      <c r="O313" s="36">
        <v>489</v>
      </c>
      <c r="P313" s="36">
        <f t="shared" si="83"/>
        <v>489</v>
      </c>
      <c r="Q313" s="35">
        <f t="shared" si="66"/>
        <v>1.3497101849296163</v>
      </c>
      <c r="R313" s="35">
        <f t="shared" si="86"/>
        <v>-9.1078066914498148</v>
      </c>
      <c r="S313" s="35">
        <f t="shared" si="84"/>
        <v>-0.13524703284570805</v>
      </c>
      <c r="T313" s="41"/>
    </row>
    <row r="314" spans="2:20" ht="18" customHeight="1" x14ac:dyDescent="0.15">
      <c r="B314" s="39"/>
      <c r="C314" s="40" t="s">
        <v>258</v>
      </c>
      <c r="D314" s="32">
        <v>824</v>
      </c>
      <c r="E314" s="36">
        <v>1318</v>
      </c>
      <c r="F314" s="35">
        <f t="shared" si="65"/>
        <v>1.5995145631067962</v>
      </c>
      <c r="G314" s="36">
        <v>1277</v>
      </c>
      <c r="H314" s="35">
        <f t="shared" si="75"/>
        <v>1.549757281553398</v>
      </c>
      <c r="I314" s="35">
        <f t="shared" si="76"/>
        <v>-3.110773899848255</v>
      </c>
      <c r="J314" s="35">
        <f t="shared" si="77"/>
        <v>-4.9757281553398203E-2</v>
      </c>
      <c r="K314" s="36">
        <v>1203</v>
      </c>
      <c r="L314" s="34">
        <f t="shared" si="81"/>
        <v>1.4599514563106797</v>
      </c>
      <c r="M314" s="35">
        <f t="shared" si="85"/>
        <v>-5.7948316366483947</v>
      </c>
      <c r="N314" s="35">
        <f t="shared" si="82"/>
        <v>-8.9805825242718296E-2</v>
      </c>
      <c r="O314" s="36">
        <v>1112</v>
      </c>
      <c r="P314" s="36">
        <f t="shared" si="83"/>
        <v>1112</v>
      </c>
      <c r="Q314" s="35">
        <f t="shared" si="66"/>
        <v>1.3495145631067962</v>
      </c>
      <c r="R314" s="35">
        <f t="shared" si="86"/>
        <v>-7.5644222776392347</v>
      </c>
      <c r="S314" s="35">
        <f t="shared" si="84"/>
        <v>-0.1104368932038835</v>
      </c>
      <c r="T314" s="41"/>
    </row>
    <row r="315" spans="2:20" ht="18" customHeight="1" x14ac:dyDescent="0.15">
      <c r="B315" s="39"/>
      <c r="C315" s="40" t="s">
        <v>259</v>
      </c>
      <c r="D315" s="32">
        <v>1355.7</v>
      </c>
      <c r="E315" s="36">
        <v>1207</v>
      </c>
      <c r="F315" s="35">
        <f t="shared" si="65"/>
        <v>0.89031496643800245</v>
      </c>
      <c r="G315" s="36">
        <v>1121</v>
      </c>
      <c r="H315" s="35">
        <f t="shared" si="75"/>
        <v>0.82687910304639667</v>
      </c>
      <c r="I315" s="35">
        <f t="shared" si="76"/>
        <v>-7.1251035625517805</v>
      </c>
      <c r="J315" s="35">
        <f t="shared" si="77"/>
        <v>-6.3435863391605785E-2</v>
      </c>
      <c r="K315" s="36">
        <v>988</v>
      </c>
      <c r="L315" s="34">
        <f t="shared" si="81"/>
        <v>0.72877480268495975</v>
      </c>
      <c r="M315" s="35">
        <f t="shared" si="85"/>
        <v>-11.864406779661017</v>
      </c>
      <c r="N315" s="35">
        <f t="shared" si="82"/>
        <v>-9.8104300361436914E-2</v>
      </c>
      <c r="O315" s="36">
        <v>957</v>
      </c>
      <c r="P315" s="36">
        <f t="shared" si="83"/>
        <v>957</v>
      </c>
      <c r="Q315" s="35">
        <f t="shared" si="66"/>
        <v>0.70590838681124135</v>
      </c>
      <c r="R315" s="35">
        <f t="shared" si="86"/>
        <v>-3.1376518218623479</v>
      </c>
      <c r="S315" s="35">
        <f t="shared" si="84"/>
        <v>-2.2866415873718404E-2</v>
      </c>
      <c r="T315" s="41"/>
    </row>
    <row r="316" spans="2:20" ht="18" customHeight="1" x14ac:dyDescent="0.15">
      <c r="B316" s="39"/>
      <c r="C316" s="40" t="s">
        <v>260</v>
      </c>
      <c r="D316" s="32">
        <v>1320.5</v>
      </c>
      <c r="E316" s="36">
        <v>1219</v>
      </c>
      <c r="F316" s="35">
        <f t="shared" si="65"/>
        <v>0.92313517606967055</v>
      </c>
      <c r="G316" s="36">
        <v>1118</v>
      </c>
      <c r="H316" s="35">
        <f t="shared" si="75"/>
        <v>0.84664899659219994</v>
      </c>
      <c r="I316" s="35">
        <f t="shared" si="76"/>
        <v>-8.2854799015586558</v>
      </c>
      <c r="J316" s="35">
        <f t="shared" si="77"/>
        <v>-7.6486179477470606E-2</v>
      </c>
      <c r="K316" s="36">
        <v>987</v>
      </c>
      <c r="L316" s="34">
        <f t="shared" si="81"/>
        <v>0.7474441499432033</v>
      </c>
      <c r="M316" s="35">
        <f t="shared" si="85"/>
        <v>-11.717352415026834</v>
      </c>
      <c r="N316" s="35">
        <f t="shared" si="82"/>
        <v>-9.9204846648996647E-2</v>
      </c>
      <c r="O316" s="36">
        <v>837</v>
      </c>
      <c r="P316" s="36">
        <f t="shared" si="83"/>
        <v>837</v>
      </c>
      <c r="Q316" s="35">
        <f t="shared" si="66"/>
        <v>0.63385081408557364</v>
      </c>
      <c r="R316" s="35">
        <f t="shared" si="86"/>
        <v>-15.19756838905775</v>
      </c>
      <c r="S316" s="35">
        <f t="shared" si="84"/>
        <v>-0.11359333585762965</v>
      </c>
      <c r="T316" s="41"/>
    </row>
    <row r="317" spans="2:20" ht="18" customHeight="1" x14ac:dyDescent="0.15">
      <c r="B317" s="39"/>
      <c r="C317" s="40" t="s">
        <v>261</v>
      </c>
      <c r="D317" s="32">
        <v>129</v>
      </c>
      <c r="E317" s="36">
        <v>301</v>
      </c>
      <c r="F317" s="35">
        <f t="shared" si="65"/>
        <v>2.3333333333333335</v>
      </c>
      <c r="G317" s="36">
        <v>280</v>
      </c>
      <c r="H317" s="35">
        <f t="shared" si="75"/>
        <v>2.1705426356589146</v>
      </c>
      <c r="I317" s="35">
        <f t="shared" si="76"/>
        <v>-6.9767441860465116</v>
      </c>
      <c r="J317" s="35">
        <f t="shared" si="77"/>
        <v>-0.16279069767441889</v>
      </c>
      <c r="K317" s="36">
        <v>237</v>
      </c>
      <c r="L317" s="34">
        <f t="shared" si="81"/>
        <v>1.8372093023255813</v>
      </c>
      <c r="M317" s="35">
        <f t="shared" si="85"/>
        <v>-15.357142857142858</v>
      </c>
      <c r="N317" s="35">
        <f t="shared" si="82"/>
        <v>-0.33333333333333326</v>
      </c>
      <c r="O317" s="36">
        <v>212</v>
      </c>
      <c r="P317" s="36">
        <f t="shared" si="83"/>
        <v>212</v>
      </c>
      <c r="Q317" s="35">
        <f t="shared" si="66"/>
        <v>1.6434108527131783</v>
      </c>
      <c r="R317" s="35">
        <f t="shared" si="86"/>
        <v>-10.548523206751055</v>
      </c>
      <c r="S317" s="35">
        <f t="shared" si="84"/>
        <v>-0.193798449612403</v>
      </c>
      <c r="T317" s="41"/>
    </row>
    <row r="318" spans="2:20" ht="18" customHeight="1" x14ac:dyDescent="0.15">
      <c r="B318" s="39"/>
      <c r="C318" s="40" t="s">
        <v>262</v>
      </c>
      <c r="D318" s="32">
        <v>72.5</v>
      </c>
      <c r="E318" s="36">
        <v>402</v>
      </c>
      <c r="F318" s="35">
        <f t="shared" si="65"/>
        <v>5.544827586206897</v>
      </c>
      <c r="G318" s="36">
        <v>378</v>
      </c>
      <c r="H318" s="35">
        <f t="shared" si="75"/>
        <v>5.2137931034482756</v>
      </c>
      <c r="I318" s="35">
        <f t="shared" si="76"/>
        <v>-5.9701492537313428</v>
      </c>
      <c r="J318" s="35">
        <f t="shared" si="77"/>
        <v>-0.33103448275862135</v>
      </c>
      <c r="K318" s="36">
        <v>326</v>
      </c>
      <c r="L318" s="34">
        <f t="shared" si="81"/>
        <v>4.4965517241379311</v>
      </c>
      <c r="M318" s="35">
        <f t="shared" si="85"/>
        <v>-13.756613756613756</v>
      </c>
      <c r="N318" s="35">
        <f t="shared" si="82"/>
        <v>-0.71724137931034448</v>
      </c>
      <c r="O318" s="36">
        <v>297</v>
      </c>
      <c r="P318" s="36">
        <f t="shared" si="83"/>
        <v>297</v>
      </c>
      <c r="Q318" s="35">
        <f t="shared" si="66"/>
        <v>4.0965517241379308</v>
      </c>
      <c r="R318" s="35">
        <f t="shared" si="86"/>
        <v>-8.8957055214723919</v>
      </c>
      <c r="S318" s="35">
        <f t="shared" si="84"/>
        <v>-0.40000000000000036</v>
      </c>
      <c r="T318" s="41"/>
    </row>
    <row r="319" spans="2:20" ht="18" customHeight="1" x14ac:dyDescent="0.15">
      <c r="B319" s="39"/>
      <c r="C319" s="40" t="s">
        <v>263</v>
      </c>
      <c r="D319" s="32">
        <v>106.1</v>
      </c>
      <c r="E319" s="36">
        <v>502</v>
      </c>
      <c r="F319" s="35">
        <f t="shared" si="65"/>
        <v>4.731385485391141</v>
      </c>
      <c r="G319" s="36">
        <v>477</v>
      </c>
      <c r="H319" s="35">
        <f t="shared" si="75"/>
        <v>4.4957587181903866</v>
      </c>
      <c r="I319" s="35">
        <f t="shared" si="76"/>
        <v>-4.9800796812749004</v>
      </c>
      <c r="J319" s="35">
        <f t="shared" si="77"/>
        <v>-0.23562676720075437</v>
      </c>
      <c r="K319" s="36">
        <v>410</v>
      </c>
      <c r="L319" s="34">
        <f t="shared" si="81"/>
        <v>3.8642789820923658</v>
      </c>
      <c r="M319" s="35">
        <f t="shared" si="85"/>
        <v>-14.046121593291405</v>
      </c>
      <c r="N319" s="35">
        <f t="shared" si="82"/>
        <v>-0.63147973609802088</v>
      </c>
      <c r="O319" s="36">
        <v>355</v>
      </c>
      <c r="P319" s="36">
        <f t="shared" si="83"/>
        <v>355</v>
      </c>
      <c r="Q319" s="35">
        <f t="shared" si="66"/>
        <v>3.3459000942507071</v>
      </c>
      <c r="R319" s="35">
        <f t="shared" si="86"/>
        <v>-13.414634146341465</v>
      </c>
      <c r="S319" s="35">
        <f t="shared" si="84"/>
        <v>-0.51837888784165864</v>
      </c>
      <c r="T319" s="41"/>
    </row>
    <row r="320" spans="2:20" ht="18" customHeight="1" x14ac:dyDescent="0.15">
      <c r="B320" s="39"/>
      <c r="C320" s="40" t="s">
        <v>264</v>
      </c>
      <c r="D320" s="32">
        <v>728.6</v>
      </c>
      <c r="E320" s="36">
        <v>571</v>
      </c>
      <c r="F320" s="35">
        <f t="shared" si="65"/>
        <v>0.78369475706835023</v>
      </c>
      <c r="G320" s="36">
        <v>546</v>
      </c>
      <c r="H320" s="35">
        <f t="shared" si="75"/>
        <v>0.74938237716167988</v>
      </c>
      <c r="I320" s="35">
        <f t="shared" si="76"/>
        <v>-4.3782837127845884</v>
      </c>
      <c r="J320" s="35">
        <f t="shared" si="77"/>
        <v>-3.4312379906670354E-2</v>
      </c>
      <c r="K320" s="36">
        <v>509</v>
      </c>
      <c r="L320" s="34">
        <f t="shared" si="81"/>
        <v>0.69860005489980781</v>
      </c>
      <c r="M320" s="35">
        <f t="shared" si="85"/>
        <v>-6.7765567765567765</v>
      </c>
      <c r="N320" s="35">
        <f t="shared" si="82"/>
        <v>-5.078232226187207E-2</v>
      </c>
      <c r="O320" s="36">
        <v>475</v>
      </c>
      <c r="P320" s="36">
        <f t="shared" si="83"/>
        <v>475</v>
      </c>
      <c r="Q320" s="35">
        <f t="shared" si="66"/>
        <v>0.65193521822673617</v>
      </c>
      <c r="R320" s="35">
        <f t="shared" si="86"/>
        <v>-6.6797642436149314</v>
      </c>
      <c r="S320" s="35">
        <f t="shared" si="84"/>
        <v>-4.6664836673071641E-2</v>
      </c>
      <c r="T320" s="41"/>
    </row>
    <row r="321" spans="2:20" ht="18" customHeight="1" x14ac:dyDescent="0.15">
      <c r="B321" s="39"/>
      <c r="C321" s="40" t="s">
        <v>265</v>
      </c>
      <c r="D321" s="32">
        <v>417.3</v>
      </c>
      <c r="E321" s="36">
        <v>447</v>
      </c>
      <c r="F321" s="35">
        <f t="shared" si="65"/>
        <v>1.0711718188353703</v>
      </c>
      <c r="G321" s="36">
        <v>416</v>
      </c>
      <c r="H321" s="35">
        <f t="shared" si="75"/>
        <v>0.99688473520249221</v>
      </c>
      <c r="I321" s="35">
        <f t="shared" si="76"/>
        <v>-6.9351230425055936</v>
      </c>
      <c r="J321" s="35">
        <f t="shared" si="77"/>
        <v>-7.4287083632878059E-2</v>
      </c>
      <c r="K321" s="36">
        <v>380</v>
      </c>
      <c r="L321" s="34">
        <f t="shared" si="81"/>
        <v>0.91061586388689186</v>
      </c>
      <c r="M321" s="35">
        <f t="shared" si="85"/>
        <v>-8.6538461538461533</v>
      </c>
      <c r="N321" s="35">
        <f t="shared" si="82"/>
        <v>-8.6268871315600348E-2</v>
      </c>
      <c r="O321" s="36">
        <v>383</v>
      </c>
      <c r="P321" s="36">
        <f t="shared" si="83"/>
        <v>383</v>
      </c>
      <c r="Q321" s="35">
        <f t="shared" si="66"/>
        <v>0.91780493649652528</v>
      </c>
      <c r="R321" s="35">
        <f t="shared" si="86"/>
        <v>0.78947368421052633</v>
      </c>
      <c r="S321" s="35">
        <f t="shared" si="84"/>
        <v>7.1890726096334179E-3</v>
      </c>
      <c r="T321" s="41"/>
    </row>
    <row r="322" spans="2:20" ht="18" customHeight="1" x14ac:dyDescent="0.15">
      <c r="B322" s="39"/>
      <c r="C322" s="40" t="s">
        <v>266</v>
      </c>
      <c r="D322" s="32">
        <v>267.89999999999998</v>
      </c>
      <c r="E322" s="36">
        <v>253</v>
      </c>
      <c r="F322" s="35">
        <f t="shared" si="65"/>
        <v>0.94438223217618522</v>
      </c>
      <c r="G322" s="36">
        <v>228</v>
      </c>
      <c r="H322" s="35">
        <f t="shared" si="75"/>
        <v>0.85106382978723416</v>
      </c>
      <c r="I322" s="35">
        <f t="shared" si="76"/>
        <v>-9.8814229249011856</v>
      </c>
      <c r="J322" s="35">
        <f t="shared" si="77"/>
        <v>-9.3318402388951061E-2</v>
      </c>
      <c r="K322" s="36">
        <v>211</v>
      </c>
      <c r="L322" s="34">
        <f t="shared" si="81"/>
        <v>0.78760731616274737</v>
      </c>
      <c r="M322" s="35">
        <f t="shared" si="85"/>
        <v>-7.4561403508771926</v>
      </c>
      <c r="N322" s="35">
        <f t="shared" si="82"/>
        <v>-6.3456513624486788E-2</v>
      </c>
      <c r="O322" s="36">
        <v>169</v>
      </c>
      <c r="P322" s="36">
        <f t="shared" si="83"/>
        <v>169</v>
      </c>
      <c r="Q322" s="35">
        <f t="shared" si="66"/>
        <v>0.63083240014930952</v>
      </c>
      <c r="R322" s="35">
        <f t="shared" si="86"/>
        <v>-19.90521327014218</v>
      </c>
      <c r="S322" s="35">
        <f t="shared" si="84"/>
        <v>-0.15677491601343785</v>
      </c>
      <c r="T322" s="41"/>
    </row>
    <row r="323" spans="2:20" ht="18" customHeight="1" x14ac:dyDescent="0.15">
      <c r="B323" s="39"/>
      <c r="C323" s="40" t="s">
        <v>267</v>
      </c>
      <c r="D323" s="32">
        <v>553</v>
      </c>
      <c r="E323" s="36">
        <v>1021</v>
      </c>
      <c r="F323" s="35">
        <f t="shared" si="65"/>
        <v>1.8462929475587704</v>
      </c>
      <c r="G323" s="36">
        <v>959</v>
      </c>
      <c r="H323" s="35">
        <f t="shared" si="75"/>
        <v>1.7341772151898733</v>
      </c>
      <c r="I323" s="35">
        <f t="shared" si="76"/>
        <v>-6.072477962781587</v>
      </c>
      <c r="J323" s="35">
        <f t="shared" si="77"/>
        <v>-0.11211573236889705</v>
      </c>
      <c r="K323" s="36">
        <v>826</v>
      </c>
      <c r="L323" s="34">
        <f t="shared" si="81"/>
        <v>1.4936708860759493</v>
      </c>
      <c r="M323" s="35">
        <f t="shared" si="85"/>
        <v>-13.868613138686131</v>
      </c>
      <c r="N323" s="35">
        <f t="shared" si="82"/>
        <v>-0.240506329113924</v>
      </c>
      <c r="O323" s="36">
        <v>741</v>
      </c>
      <c r="P323" s="36">
        <f t="shared" si="83"/>
        <v>741</v>
      </c>
      <c r="Q323" s="35">
        <f t="shared" si="66"/>
        <v>1.3399638336347197</v>
      </c>
      <c r="R323" s="35">
        <f t="shared" si="86"/>
        <v>-10.290556900726394</v>
      </c>
      <c r="S323" s="35">
        <f t="shared" si="84"/>
        <v>-0.15370705244122962</v>
      </c>
      <c r="T323" s="41"/>
    </row>
    <row r="324" spans="2:20" ht="18" customHeight="1" x14ac:dyDescent="0.15">
      <c r="B324" s="39"/>
      <c r="C324" s="40" t="s">
        <v>268</v>
      </c>
      <c r="D324" s="32">
        <v>495.1</v>
      </c>
      <c r="E324" s="36">
        <v>1344</v>
      </c>
      <c r="F324" s="35">
        <f t="shared" si="65"/>
        <v>2.7146031104827308</v>
      </c>
      <c r="G324" s="36">
        <v>1216</v>
      </c>
      <c r="H324" s="35">
        <f t="shared" si="75"/>
        <v>2.4560694809129466</v>
      </c>
      <c r="I324" s="35">
        <f t="shared" si="76"/>
        <v>-9.5238095238095237</v>
      </c>
      <c r="J324" s="35">
        <f t="shared" si="77"/>
        <v>-0.25853362956978421</v>
      </c>
      <c r="K324" s="36">
        <v>1056</v>
      </c>
      <c r="L324" s="34">
        <f t="shared" si="81"/>
        <v>2.1329024439507167</v>
      </c>
      <c r="M324" s="35">
        <f t="shared" si="85"/>
        <v>-13.157894736842104</v>
      </c>
      <c r="N324" s="35">
        <f t="shared" si="82"/>
        <v>-0.32316703696222993</v>
      </c>
      <c r="O324" s="36">
        <v>970</v>
      </c>
      <c r="P324" s="36">
        <f t="shared" si="83"/>
        <v>970</v>
      </c>
      <c r="Q324" s="35">
        <f t="shared" si="66"/>
        <v>1.9592001615835184</v>
      </c>
      <c r="R324" s="35">
        <f t="shared" si="86"/>
        <v>-8.1439393939393945</v>
      </c>
      <c r="S324" s="35">
        <f t="shared" si="84"/>
        <v>-0.17370228236719831</v>
      </c>
      <c r="T324" s="41"/>
    </row>
    <row r="325" spans="2:20" ht="18" customHeight="1" x14ac:dyDescent="0.15">
      <c r="B325" s="39"/>
      <c r="C325" s="40" t="s">
        <v>269</v>
      </c>
      <c r="D325" s="32">
        <v>422</v>
      </c>
      <c r="E325" s="36">
        <v>196</v>
      </c>
      <c r="F325" s="35">
        <f t="shared" si="65"/>
        <v>0.46445497630331756</v>
      </c>
      <c r="G325" s="36">
        <v>178</v>
      </c>
      <c r="H325" s="35">
        <f t="shared" si="75"/>
        <v>0.4218009478672986</v>
      </c>
      <c r="I325" s="35">
        <f t="shared" si="76"/>
        <v>-9.183673469387756</v>
      </c>
      <c r="J325" s="35">
        <f t="shared" si="77"/>
        <v>-4.2654028436018954E-2</v>
      </c>
      <c r="K325" s="36">
        <v>153</v>
      </c>
      <c r="L325" s="34">
        <f t="shared" si="81"/>
        <v>0.36255924170616116</v>
      </c>
      <c r="M325" s="35">
        <f t="shared" si="85"/>
        <v>-14.04494382022472</v>
      </c>
      <c r="N325" s="35">
        <f t="shared" si="82"/>
        <v>-5.9241706161137442E-2</v>
      </c>
      <c r="O325" s="36">
        <v>131</v>
      </c>
      <c r="P325" s="36">
        <f t="shared" si="83"/>
        <v>131</v>
      </c>
      <c r="Q325" s="35">
        <f t="shared" si="66"/>
        <v>0.31042654028436018</v>
      </c>
      <c r="R325" s="35">
        <f t="shared" si="86"/>
        <v>-14.37908496732026</v>
      </c>
      <c r="S325" s="35">
        <f t="shared" si="84"/>
        <v>-5.2132701421800987E-2</v>
      </c>
      <c r="T325" s="41"/>
    </row>
    <row r="326" spans="2:20" ht="18" customHeight="1" x14ac:dyDescent="0.15">
      <c r="B326" s="39"/>
      <c r="C326" s="40" t="s">
        <v>270</v>
      </c>
      <c r="D326" s="32">
        <v>303.8</v>
      </c>
      <c r="E326" s="36">
        <v>146</v>
      </c>
      <c r="F326" s="35">
        <f t="shared" ref="F326:F353" si="87">E326/D326</f>
        <v>0.48057932850559576</v>
      </c>
      <c r="G326" s="36">
        <v>133</v>
      </c>
      <c r="H326" s="35">
        <f t="shared" si="75"/>
        <v>0.43778801843317972</v>
      </c>
      <c r="I326" s="35">
        <f t="shared" si="76"/>
        <v>-8.9041095890410951</v>
      </c>
      <c r="J326" s="35">
        <f t="shared" si="77"/>
        <v>-4.2791310072416044E-2</v>
      </c>
      <c r="K326" s="36">
        <v>134</v>
      </c>
      <c r="L326" s="34">
        <f t="shared" si="81"/>
        <v>0.4410796576695194</v>
      </c>
      <c r="M326" s="35">
        <f t="shared" si="85"/>
        <v>0.75187969924812026</v>
      </c>
      <c r="N326" s="35">
        <f t="shared" si="82"/>
        <v>3.2916392363396829E-3</v>
      </c>
      <c r="O326" s="36">
        <v>113</v>
      </c>
      <c r="P326" s="36">
        <f t="shared" si="83"/>
        <v>113</v>
      </c>
      <c r="Q326" s="35">
        <f t="shared" ref="Q326:Q389" si="88">P326/D326</f>
        <v>0.37195523370638578</v>
      </c>
      <c r="R326" s="35">
        <f t="shared" si="86"/>
        <v>-15.671641791044777</v>
      </c>
      <c r="S326" s="35">
        <f t="shared" si="84"/>
        <v>-6.9124423963133619E-2</v>
      </c>
      <c r="T326" s="41"/>
    </row>
    <row r="327" spans="2:20" ht="18" customHeight="1" x14ac:dyDescent="0.15">
      <c r="B327" s="39"/>
      <c r="C327" s="40" t="s">
        <v>271</v>
      </c>
      <c r="D327" s="32">
        <v>380.1</v>
      </c>
      <c r="E327" s="36">
        <v>391</v>
      </c>
      <c r="F327" s="35">
        <f t="shared" si="87"/>
        <v>1.0286766640357801</v>
      </c>
      <c r="G327" s="36">
        <v>365</v>
      </c>
      <c r="H327" s="35">
        <f t="shared" si="75"/>
        <v>0.96027361220731378</v>
      </c>
      <c r="I327" s="35">
        <f t="shared" si="76"/>
        <v>-6.6496163682864458</v>
      </c>
      <c r="J327" s="35">
        <f t="shared" si="77"/>
        <v>-6.8403051828466288E-2</v>
      </c>
      <c r="K327" s="36">
        <v>350</v>
      </c>
      <c r="L327" s="34">
        <f t="shared" si="81"/>
        <v>0.92081031307550643</v>
      </c>
      <c r="M327" s="35">
        <f t="shared" si="85"/>
        <v>-4.10958904109589</v>
      </c>
      <c r="N327" s="35">
        <f t="shared" si="82"/>
        <v>-3.946329913180735E-2</v>
      </c>
      <c r="O327" s="36">
        <v>309</v>
      </c>
      <c r="P327" s="36">
        <f t="shared" si="83"/>
        <v>309</v>
      </c>
      <c r="Q327" s="35">
        <f t="shared" si="88"/>
        <v>0.81294396211523279</v>
      </c>
      <c r="R327" s="35">
        <f t="shared" si="86"/>
        <v>-11.714285714285715</v>
      </c>
      <c r="S327" s="35">
        <f t="shared" si="84"/>
        <v>-0.10786635096027364</v>
      </c>
      <c r="T327" s="41"/>
    </row>
    <row r="328" spans="2:20" ht="18" customHeight="1" x14ac:dyDescent="0.15">
      <c r="B328" s="39"/>
      <c r="C328" s="40" t="s">
        <v>272</v>
      </c>
      <c r="D328" s="32">
        <v>670.8</v>
      </c>
      <c r="E328" s="36">
        <v>739</v>
      </c>
      <c r="F328" s="35">
        <f t="shared" si="87"/>
        <v>1.1016696481812762</v>
      </c>
      <c r="G328" s="36">
        <v>679</v>
      </c>
      <c r="H328" s="35">
        <f t="shared" si="75"/>
        <v>1.0122242098986285</v>
      </c>
      <c r="I328" s="35">
        <f t="shared" si="76"/>
        <v>-8.1190798376184041</v>
      </c>
      <c r="J328" s="35">
        <f t="shared" si="77"/>
        <v>-8.9445438282647727E-2</v>
      </c>
      <c r="K328" s="36">
        <v>658</v>
      </c>
      <c r="L328" s="34">
        <f t="shared" si="81"/>
        <v>0.98091830649970191</v>
      </c>
      <c r="M328" s="35">
        <f t="shared" si="85"/>
        <v>-3.0927835051546393</v>
      </c>
      <c r="N328" s="35">
        <f t="shared" si="82"/>
        <v>-3.1305903398926582E-2</v>
      </c>
      <c r="O328" s="36">
        <v>610</v>
      </c>
      <c r="P328" s="36">
        <f t="shared" si="83"/>
        <v>610</v>
      </c>
      <c r="Q328" s="35">
        <f t="shared" si="88"/>
        <v>0.90936195587358382</v>
      </c>
      <c r="R328" s="35">
        <f t="shared" si="86"/>
        <v>-7.2948328267477196</v>
      </c>
      <c r="S328" s="35">
        <f t="shared" si="84"/>
        <v>-7.1556350626118093E-2</v>
      </c>
      <c r="T328" s="41"/>
    </row>
    <row r="329" spans="2:20" ht="18" customHeight="1" x14ac:dyDescent="0.15">
      <c r="B329" s="39"/>
      <c r="C329" s="40" t="s">
        <v>273</v>
      </c>
      <c r="D329" s="32">
        <v>189.1</v>
      </c>
      <c r="E329" s="36">
        <v>381</v>
      </c>
      <c r="F329" s="35">
        <f t="shared" si="87"/>
        <v>2.014806980433633</v>
      </c>
      <c r="G329" s="36">
        <v>349</v>
      </c>
      <c r="H329" s="35">
        <f t="shared" si="75"/>
        <v>1.8455843469063988</v>
      </c>
      <c r="I329" s="35">
        <f t="shared" si="76"/>
        <v>-8.3989501312335957</v>
      </c>
      <c r="J329" s="35">
        <f t="shared" si="77"/>
        <v>-0.16922263352723421</v>
      </c>
      <c r="K329" s="36">
        <v>329</v>
      </c>
      <c r="L329" s="34">
        <f t="shared" si="81"/>
        <v>1.7398202009518773</v>
      </c>
      <c r="M329" s="35">
        <f t="shared" si="85"/>
        <v>-5.7306590257879657</v>
      </c>
      <c r="N329" s="35">
        <f t="shared" si="82"/>
        <v>-0.10576414595452155</v>
      </c>
      <c r="O329" s="36">
        <v>278</v>
      </c>
      <c r="P329" s="36">
        <f t="shared" si="83"/>
        <v>278</v>
      </c>
      <c r="Q329" s="35">
        <f t="shared" si="88"/>
        <v>1.4701216287678478</v>
      </c>
      <c r="R329" s="35">
        <f t="shared" si="86"/>
        <v>-15.501519756838904</v>
      </c>
      <c r="S329" s="35">
        <f t="shared" si="84"/>
        <v>-0.26969857218402948</v>
      </c>
      <c r="T329" s="41"/>
    </row>
    <row r="330" spans="2:20" ht="18" customHeight="1" x14ac:dyDescent="0.15">
      <c r="B330" s="39"/>
      <c r="C330" s="40" t="s">
        <v>274</v>
      </c>
      <c r="D330" s="32">
        <v>441.7</v>
      </c>
      <c r="E330" s="36">
        <v>790</v>
      </c>
      <c r="F330" s="35">
        <f t="shared" si="87"/>
        <v>1.7885442608105049</v>
      </c>
      <c r="G330" s="36">
        <v>734</v>
      </c>
      <c r="H330" s="35">
        <f t="shared" si="75"/>
        <v>1.6617613764998869</v>
      </c>
      <c r="I330" s="35">
        <f t="shared" si="76"/>
        <v>-7.0886075949367093</v>
      </c>
      <c r="J330" s="35">
        <f t="shared" si="77"/>
        <v>-0.12678288431061802</v>
      </c>
      <c r="K330" s="36">
        <v>655</v>
      </c>
      <c r="L330" s="34">
        <f t="shared" si="81"/>
        <v>1.4829069504188364</v>
      </c>
      <c r="M330" s="35">
        <f t="shared" si="85"/>
        <v>-10.762942779291553</v>
      </c>
      <c r="N330" s="35">
        <f t="shared" si="82"/>
        <v>-0.17885442608105051</v>
      </c>
      <c r="O330" s="36">
        <v>558</v>
      </c>
      <c r="P330" s="36">
        <f t="shared" si="83"/>
        <v>558</v>
      </c>
      <c r="Q330" s="35">
        <f t="shared" si="88"/>
        <v>1.2633008829522301</v>
      </c>
      <c r="R330" s="35">
        <f t="shared" si="86"/>
        <v>-14.809160305343511</v>
      </c>
      <c r="S330" s="35">
        <f t="shared" si="84"/>
        <v>-0.21960606746660627</v>
      </c>
      <c r="T330" s="41"/>
    </row>
    <row r="331" spans="2:20" ht="18" customHeight="1" x14ac:dyDescent="0.15">
      <c r="B331" s="39"/>
      <c r="C331" s="40" t="s">
        <v>275</v>
      </c>
      <c r="D331" s="32">
        <v>150.4</v>
      </c>
      <c r="E331" s="36">
        <v>2369</v>
      </c>
      <c r="F331" s="35">
        <f t="shared" si="87"/>
        <v>15.751329787234042</v>
      </c>
      <c r="G331" s="36">
        <v>2280</v>
      </c>
      <c r="H331" s="35">
        <f t="shared" si="75"/>
        <v>15.159574468085106</v>
      </c>
      <c r="I331" s="35">
        <f t="shared" si="76"/>
        <v>-3.7568594343604897</v>
      </c>
      <c r="J331" s="35">
        <f t="shared" si="77"/>
        <v>-0.59175531914893575</v>
      </c>
      <c r="K331" s="36">
        <v>2190</v>
      </c>
      <c r="L331" s="34">
        <f t="shared" si="81"/>
        <v>14.561170212765957</v>
      </c>
      <c r="M331" s="35">
        <f t="shared" si="85"/>
        <v>-3.9473684210526314</v>
      </c>
      <c r="N331" s="35">
        <f t="shared" si="82"/>
        <v>-0.59840425531914931</v>
      </c>
      <c r="O331" s="36">
        <v>2196</v>
      </c>
      <c r="P331" s="36">
        <f t="shared" si="83"/>
        <v>2196</v>
      </c>
      <c r="Q331" s="35">
        <f t="shared" si="88"/>
        <v>14.601063829787233</v>
      </c>
      <c r="R331" s="35">
        <f t="shared" si="86"/>
        <v>0.27397260273972601</v>
      </c>
      <c r="S331" s="35">
        <f t="shared" si="84"/>
        <v>3.9893617021276029E-2</v>
      </c>
      <c r="T331" s="41"/>
    </row>
    <row r="332" spans="2:20" ht="18" customHeight="1" x14ac:dyDescent="0.15">
      <c r="B332" s="39"/>
      <c r="C332" s="40" t="s">
        <v>276</v>
      </c>
      <c r="D332" s="32">
        <v>1070.5999999999999</v>
      </c>
      <c r="E332" s="36">
        <v>1630</v>
      </c>
      <c r="F332" s="35">
        <f t="shared" si="87"/>
        <v>1.5225107416402019</v>
      </c>
      <c r="G332" s="36">
        <v>1776</v>
      </c>
      <c r="H332" s="35">
        <f t="shared" si="75"/>
        <v>1.6588828694190174</v>
      </c>
      <c r="I332" s="35">
        <f t="shared" si="76"/>
        <v>8.9570552147239262</v>
      </c>
      <c r="J332" s="35">
        <f t="shared" si="77"/>
        <v>0.13637212777881547</v>
      </c>
      <c r="K332" s="36">
        <v>1834</v>
      </c>
      <c r="L332" s="34">
        <f t="shared" si="81"/>
        <v>1.7130580982626566</v>
      </c>
      <c r="M332" s="35">
        <f t="shared" si="85"/>
        <v>3.2657657657657655</v>
      </c>
      <c r="N332" s="35">
        <f t="shared" si="82"/>
        <v>5.4175228843639234E-2</v>
      </c>
      <c r="O332" s="36">
        <v>1866</v>
      </c>
      <c r="P332" s="36">
        <f t="shared" si="83"/>
        <v>1866</v>
      </c>
      <c r="Q332" s="35">
        <f t="shared" si="88"/>
        <v>1.74294787969363</v>
      </c>
      <c r="R332" s="35">
        <f t="shared" si="86"/>
        <v>1.7448200654307526</v>
      </c>
      <c r="S332" s="35">
        <f t="shared" si="84"/>
        <v>2.9889781430973317E-2</v>
      </c>
      <c r="T332" s="41"/>
    </row>
    <row r="333" spans="2:20" ht="18" customHeight="1" x14ac:dyDescent="0.15">
      <c r="B333" s="39"/>
      <c r="C333" s="40" t="s">
        <v>277</v>
      </c>
      <c r="D333" s="32">
        <v>1298.4000000000001</v>
      </c>
      <c r="E333" s="36">
        <v>901</v>
      </c>
      <c r="F333" s="35">
        <f t="shared" si="87"/>
        <v>0.69393099199014163</v>
      </c>
      <c r="G333" s="36">
        <v>978</v>
      </c>
      <c r="H333" s="35">
        <f t="shared" si="75"/>
        <v>0.75323475046210719</v>
      </c>
      <c r="I333" s="35">
        <f t="shared" si="76"/>
        <v>8.5460599334073262</v>
      </c>
      <c r="J333" s="35">
        <f t="shared" si="77"/>
        <v>5.9303758471965562E-2</v>
      </c>
      <c r="K333" s="36">
        <v>1003</v>
      </c>
      <c r="L333" s="34">
        <f t="shared" si="81"/>
        <v>0.77248921749845956</v>
      </c>
      <c r="M333" s="35">
        <f t="shared" si="85"/>
        <v>2.556237218813906</v>
      </c>
      <c r="N333" s="35">
        <f t="shared" si="82"/>
        <v>1.9254467036352363E-2</v>
      </c>
      <c r="O333" s="36">
        <v>965</v>
      </c>
      <c r="P333" s="36">
        <f t="shared" si="83"/>
        <v>965</v>
      </c>
      <c r="Q333" s="35">
        <f t="shared" si="88"/>
        <v>0.74322242760320389</v>
      </c>
      <c r="R333" s="35">
        <f t="shared" si="86"/>
        <v>-3.7886340977068791</v>
      </c>
      <c r="S333" s="35">
        <f t="shared" si="84"/>
        <v>-2.9266789895255663E-2</v>
      </c>
      <c r="T333" s="41"/>
    </row>
    <row r="334" spans="2:20" ht="18" customHeight="1" x14ac:dyDescent="0.15">
      <c r="B334" s="39"/>
      <c r="C334" s="40" t="s">
        <v>278</v>
      </c>
      <c r="D334" s="32">
        <v>559.20000000000005</v>
      </c>
      <c r="E334" s="36">
        <v>472</v>
      </c>
      <c r="F334" s="35">
        <f t="shared" si="87"/>
        <v>0.84406294706723883</v>
      </c>
      <c r="G334" s="36">
        <v>464</v>
      </c>
      <c r="H334" s="35">
        <f t="shared" si="75"/>
        <v>0.8297567954220314</v>
      </c>
      <c r="I334" s="35">
        <f t="shared" si="76"/>
        <v>-1.6949152542372881</v>
      </c>
      <c r="J334" s="35">
        <f t="shared" si="77"/>
        <v>-1.4306151645207432E-2</v>
      </c>
      <c r="K334" s="36">
        <v>432</v>
      </c>
      <c r="L334" s="34">
        <f t="shared" si="81"/>
        <v>0.77253218884120167</v>
      </c>
      <c r="M334" s="35">
        <f t="shared" si="85"/>
        <v>-6.8965517241379306</v>
      </c>
      <c r="N334" s="35">
        <f t="shared" si="82"/>
        <v>-5.7224606580829729E-2</v>
      </c>
      <c r="O334" s="36">
        <v>399</v>
      </c>
      <c r="P334" s="36">
        <f t="shared" si="83"/>
        <v>399</v>
      </c>
      <c r="Q334" s="35">
        <f t="shared" si="88"/>
        <v>0.71351931330472096</v>
      </c>
      <c r="R334" s="35">
        <f t="shared" si="86"/>
        <v>-7.6388888888888893</v>
      </c>
      <c r="S334" s="35">
        <f t="shared" si="84"/>
        <v>-5.9012875536480713E-2</v>
      </c>
      <c r="T334" s="41"/>
    </row>
    <row r="335" spans="2:20" ht="18" customHeight="1" x14ac:dyDescent="0.15">
      <c r="B335" s="39"/>
      <c r="C335" s="40" t="s">
        <v>279</v>
      </c>
      <c r="D335" s="32">
        <v>2543.9</v>
      </c>
      <c r="E335" s="36">
        <v>1472</v>
      </c>
      <c r="F335" s="35">
        <f t="shared" si="87"/>
        <v>0.57863909744879904</v>
      </c>
      <c r="G335" s="36">
        <v>1408</v>
      </c>
      <c r="H335" s="35">
        <f t="shared" si="75"/>
        <v>0.55348087582059047</v>
      </c>
      <c r="I335" s="35">
        <f t="shared" si="76"/>
        <v>-4.3478260869565215</v>
      </c>
      <c r="J335" s="35">
        <f t="shared" si="77"/>
        <v>-2.5158221628208577E-2</v>
      </c>
      <c r="K335" s="36">
        <v>1284</v>
      </c>
      <c r="L335" s="34">
        <f t="shared" si="81"/>
        <v>0.50473682141593612</v>
      </c>
      <c r="M335" s="35">
        <f t="shared" si="85"/>
        <v>-8.8068181818181817</v>
      </c>
      <c r="N335" s="35">
        <f t="shared" si="82"/>
        <v>-4.8744054404654347E-2</v>
      </c>
      <c r="O335" s="36">
        <v>1199</v>
      </c>
      <c r="P335" s="36">
        <f t="shared" si="83"/>
        <v>1199</v>
      </c>
      <c r="Q335" s="35">
        <f t="shared" si="88"/>
        <v>0.4713235583159715</v>
      </c>
      <c r="R335" s="35">
        <f t="shared" si="86"/>
        <v>-6.6199376947040491</v>
      </c>
      <c r="S335" s="35">
        <f t="shared" si="84"/>
        <v>-3.3413263099964619E-2</v>
      </c>
      <c r="T335" s="41"/>
    </row>
    <row r="336" spans="2:20" ht="18" customHeight="1" x14ac:dyDescent="0.15">
      <c r="B336" s="39"/>
      <c r="C336" s="40" t="s">
        <v>224</v>
      </c>
      <c r="D336" s="32">
        <v>62.714281404252397</v>
      </c>
      <c r="E336" s="36">
        <v>0</v>
      </c>
      <c r="F336" s="35">
        <f t="shared" si="87"/>
        <v>0</v>
      </c>
      <c r="G336" s="36">
        <v>0</v>
      </c>
      <c r="H336" s="35">
        <f t="shared" si="75"/>
        <v>0</v>
      </c>
      <c r="I336" s="35" t="s">
        <v>52</v>
      </c>
      <c r="J336" s="35">
        <f t="shared" si="77"/>
        <v>0</v>
      </c>
      <c r="K336" s="36">
        <v>0</v>
      </c>
      <c r="L336" s="34">
        <f t="shared" si="81"/>
        <v>0</v>
      </c>
      <c r="M336" s="35" t="s">
        <v>243</v>
      </c>
      <c r="N336" s="35">
        <f t="shared" si="82"/>
        <v>0</v>
      </c>
      <c r="O336" s="36">
        <v>0</v>
      </c>
      <c r="P336" s="36">
        <f t="shared" si="83"/>
        <v>0</v>
      </c>
      <c r="Q336" s="35">
        <f t="shared" si="88"/>
        <v>0</v>
      </c>
      <c r="R336" s="35" t="s">
        <v>241</v>
      </c>
      <c r="S336" s="35">
        <f t="shared" si="84"/>
        <v>0</v>
      </c>
      <c r="T336" s="41"/>
    </row>
    <row r="337" spans="2:21" ht="18" customHeight="1" x14ac:dyDescent="0.15">
      <c r="B337" s="39"/>
      <c r="C337" s="40" t="s">
        <v>154</v>
      </c>
      <c r="D337" s="32">
        <v>77.703107689760799</v>
      </c>
      <c r="E337" s="36">
        <v>86</v>
      </c>
      <c r="F337" s="35">
        <f t="shared" si="87"/>
        <v>1.1067768401666194</v>
      </c>
      <c r="G337" s="36">
        <v>74</v>
      </c>
      <c r="H337" s="35">
        <f t="shared" si="75"/>
        <v>0.9523428624689515</v>
      </c>
      <c r="I337" s="35">
        <f t="shared" si="76"/>
        <v>-13.953488372093023</v>
      </c>
      <c r="J337" s="35">
        <f t="shared" si="77"/>
        <v>-0.15443397769766787</v>
      </c>
      <c r="K337" s="36">
        <v>72</v>
      </c>
      <c r="L337" s="34">
        <f t="shared" si="81"/>
        <v>0.92660386618600687</v>
      </c>
      <c r="M337" s="35">
        <f t="shared" si="85"/>
        <v>-2.7027027027027026</v>
      </c>
      <c r="N337" s="35">
        <f t="shared" si="82"/>
        <v>-2.5738996282944626E-2</v>
      </c>
      <c r="O337" s="36">
        <v>73</v>
      </c>
      <c r="P337" s="36">
        <f t="shared" si="83"/>
        <v>73</v>
      </c>
      <c r="Q337" s="35">
        <f t="shared" si="88"/>
        <v>0.93947336432747919</v>
      </c>
      <c r="R337" s="35">
        <f t="shared" si="86"/>
        <v>1.3888888888888888</v>
      </c>
      <c r="S337" s="35">
        <f t="shared" si="84"/>
        <v>1.2869498141472313E-2</v>
      </c>
      <c r="T337" s="41"/>
    </row>
    <row r="338" spans="2:21" ht="18" customHeight="1" x14ac:dyDescent="0.15">
      <c r="B338" s="39"/>
      <c r="C338" s="40" t="s">
        <v>225</v>
      </c>
      <c r="D338" s="32">
        <v>759.92202600955102</v>
      </c>
      <c r="E338" s="36">
        <v>468</v>
      </c>
      <c r="F338" s="35">
        <f t="shared" si="87"/>
        <v>0.61585265853857218</v>
      </c>
      <c r="G338" s="36">
        <v>321</v>
      </c>
      <c r="H338" s="35">
        <f t="shared" si="75"/>
        <v>0.4224117593822258</v>
      </c>
      <c r="I338" s="35">
        <f t="shared" si="76"/>
        <v>-31.410256410256409</v>
      </c>
      <c r="J338" s="35">
        <f t="shared" si="77"/>
        <v>-0.19344089915634638</v>
      </c>
      <c r="K338" s="36">
        <v>283</v>
      </c>
      <c r="L338" s="34">
        <f t="shared" si="81"/>
        <v>0.3724066289880682</v>
      </c>
      <c r="M338" s="35">
        <f t="shared" si="85"/>
        <v>-11.838006230529595</v>
      </c>
      <c r="N338" s="35">
        <f t="shared" si="82"/>
        <v>-5.0005130394157604E-2</v>
      </c>
      <c r="O338" s="36">
        <v>253</v>
      </c>
      <c r="P338" s="36">
        <f t="shared" si="83"/>
        <v>253</v>
      </c>
      <c r="Q338" s="35">
        <f t="shared" si="88"/>
        <v>0.33292889446636487</v>
      </c>
      <c r="R338" s="35">
        <f t="shared" si="86"/>
        <v>-10.600706713780919</v>
      </c>
      <c r="S338" s="35">
        <f t="shared" si="84"/>
        <v>-3.9477734521703334E-2</v>
      </c>
      <c r="T338" s="41"/>
    </row>
    <row r="339" spans="2:21" ht="18" customHeight="1" x14ac:dyDescent="0.15">
      <c r="B339" s="39"/>
      <c r="C339" s="40" t="s">
        <v>232</v>
      </c>
      <c r="D339" s="32">
        <v>663.9</v>
      </c>
      <c r="E339" s="36">
        <v>458</v>
      </c>
      <c r="F339" s="35">
        <f t="shared" si="87"/>
        <v>0.68986293116433195</v>
      </c>
      <c r="G339" s="36">
        <v>341</v>
      </c>
      <c r="H339" s="35">
        <f t="shared" si="75"/>
        <v>0.51363157101973189</v>
      </c>
      <c r="I339" s="35">
        <f t="shared" si="76"/>
        <v>-25.545851528384279</v>
      </c>
      <c r="J339" s="35">
        <f t="shared" si="77"/>
        <v>-0.17623136014460006</v>
      </c>
      <c r="K339" s="36">
        <v>458</v>
      </c>
      <c r="L339" s="34">
        <f t="shared" si="81"/>
        <v>0.68986293116433195</v>
      </c>
      <c r="M339" s="35">
        <f t="shared" si="85"/>
        <v>34.310850439882692</v>
      </c>
      <c r="N339" s="35">
        <f t="shared" si="82"/>
        <v>0.17623136014460006</v>
      </c>
      <c r="O339" s="36">
        <v>286</v>
      </c>
      <c r="P339" s="36">
        <f t="shared" si="83"/>
        <v>286</v>
      </c>
      <c r="Q339" s="35">
        <f t="shared" si="88"/>
        <v>0.43078776924235579</v>
      </c>
      <c r="R339" s="35">
        <f t="shared" si="86"/>
        <v>-37.554585152838428</v>
      </c>
      <c r="S339" s="35">
        <f t="shared" si="84"/>
        <v>-0.25907516192197616</v>
      </c>
      <c r="T339" s="41"/>
    </row>
    <row r="340" spans="2:21" ht="18" customHeight="1" x14ac:dyDescent="0.15">
      <c r="B340" s="39"/>
      <c r="C340" s="40" t="s">
        <v>233</v>
      </c>
      <c r="D340" s="32">
        <v>251.8</v>
      </c>
      <c r="E340" s="36">
        <v>243</v>
      </c>
      <c r="F340" s="35">
        <f t="shared" si="87"/>
        <v>0.96505162827640978</v>
      </c>
      <c r="G340" s="36">
        <v>120</v>
      </c>
      <c r="H340" s="35">
        <f t="shared" si="75"/>
        <v>0.47656870532168383</v>
      </c>
      <c r="I340" s="35">
        <f t="shared" si="76"/>
        <v>-50.617283950617285</v>
      </c>
      <c r="J340" s="35">
        <f t="shared" si="77"/>
        <v>-0.48848292295472595</v>
      </c>
      <c r="K340" s="36">
        <v>111</v>
      </c>
      <c r="L340" s="34">
        <f t="shared" si="81"/>
        <v>0.44082605242255757</v>
      </c>
      <c r="M340" s="35">
        <f t="shared" si="85"/>
        <v>-7.5</v>
      </c>
      <c r="N340" s="35">
        <f t="shared" si="82"/>
        <v>-3.5742652899126259E-2</v>
      </c>
      <c r="O340" s="36">
        <v>101</v>
      </c>
      <c r="P340" s="36">
        <f t="shared" si="83"/>
        <v>101</v>
      </c>
      <c r="Q340" s="35">
        <f t="shared" si="88"/>
        <v>0.40111199364575056</v>
      </c>
      <c r="R340" s="35">
        <f t="shared" si="86"/>
        <v>-9.0090090090090094</v>
      </c>
      <c r="S340" s="35">
        <f t="shared" si="84"/>
        <v>-3.9714058776807004E-2</v>
      </c>
      <c r="T340" s="41"/>
    </row>
    <row r="341" spans="2:21" ht="18" customHeight="1" x14ac:dyDescent="0.15">
      <c r="B341" s="39"/>
      <c r="C341" s="40" t="s">
        <v>280</v>
      </c>
      <c r="D341" s="32">
        <v>1476.6</v>
      </c>
      <c r="E341" s="36">
        <v>930</v>
      </c>
      <c r="F341" s="35">
        <f t="shared" si="87"/>
        <v>0.62982527427874857</v>
      </c>
      <c r="G341" s="36">
        <v>879</v>
      </c>
      <c r="H341" s="35">
        <f t="shared" si="75"/>
        <v>0.5952864689150752</v>
      </c>
      <c r="I341" s="35">
        <f t="shared" si="76"/>
        <v>-5.4838709677419359</v>
      </c>
      <c r="J341" s="35">
        <f t="shared" si="77"/>
        <v>-3.4538805363673375E-2</v>
      </c>
      <c r="K341" s="36">
        <v>874</v>
      </c>
      <c r="L341" s="34">
        <f t="shared" si="81"/>
        <v>0.59190031152647982</v>
      </c>
      <c r="M341" s="35">
        <f t="shared" si="85"/>
        <v>-0.56882821387940841</v>
      </c>
      <c r="N341" s="35">
        <f t="shared" si="82"/>
        <v>-3.3861573885953788E-3</v>
      </c>
      <c r="O341" s="36">
        <v>781</v>
      </c>
      <c r="P341" s="36">
        <f t="shared" si="83"/>
        <v>781</v>
      </c>
      <c r="Q341" s="35">
        <f t="shared" si="88"/>
        <v>0.5289177840986049</v>
      </c>
      <c r="R341" s="35">
        <f t="shared" si="86"/>
        <v>-10.640732265446225</v>
      </c>
      <c r="S341" s="35">
        <f t="shared" si="84"/>
        <v>-6.2982527427874913E-2</v>
      </c>
      <c r="T341" s="41"/>
    </row>
    <row r="342" spans="2:21" ht="18" customHeight="1" x14ac:dyDescent="0.15">
      <c r="B342" s="39"/>
      <c r="C342" s="40" t="s">
        <v>235</v>
      </c>
      <c r="D342" s="32">
        <v>229.4</v>
      </c>
      <c r="E342" s="36">
        <v>240</v>
      </c>
      <c r="F342" s="35">
        <f t="shared" si="87"/>
        <v>1.046207497820401</v>
      </c>
      <c r="G342" s="36">
        <v>20</v>
      </c>
      <c r="H342" s="35">
        <f t="shared" si="75"/>
        <v>8.7183958151700089E-2</v>
      </c>
      <c r="I342" s="35">
        <f t="shared" si="76"/>
        <v>-91.666666666666657</v>
      </c>
      <c r="J342" s="35">
        <f t="shared" si="77"/>
        <v>-0.95902353966870091</v>
      </c>
      <c r="K342" s="36">
        <v>15</v>
      </c>
      <c r="L342" s="34">
        <f t="shared" si="81"/>
        <v>6.5387968613775063E-2</v>
      </c>
      <c r="M342" s="35">
        <f t="shared" si="85"/>
        <v>-25</v>
      </c>
      <c r="N342" s="35">
        <f t="shared" si="82"/>
        <v>-2.1795989537925026E-2</v>
      </c>
      <c r="O342" s="36">
        <v>20</v>
      </c>
      <c r="P342" s="36">
        <v>206</v>
      </c>
      <c r="Q342" s="35">
        <f t="shared" si="88"/>
        <v>0.89799476896251085</v>
      </c>
      <c r="R342" s="35">
        <f t="shared" si="86"/>
        <v>33.333333333333329</v>
      </c>
      <c r="S342" s="35">
        <f t="shared" si="84"/>
        <v>0.8326068003487358</v>
      </c>
      <c r="T342" s="41"/>
      <c r="U342" s="6" t="s">
        <v>236</v>
      </c>
    </row>
    <row r="343" spans="2:21" ht="18" customHeight="1" x14ac:dyDescent="0.15">
      <c r="B343" s="39"/>
      <c r="C343" s="40" t="s">
        <v>281</v>
      </c>
      <c r="D343" s="32">
        <v>91.5</v>
      </c>
      <c r="E343" s="36">
        <v>626</v>
      </c>
      <c r="F343" s="35">
        <f t="shared" si="87"/>
        <v>6.8415300546448083</v>
      </c>
      <c r="G343" s="36">
        <v>606</v>
      </c>
      <c r="H343" s="35">
        <f t="shared" si="75"/>
        <v>6.6229508196721314</v>
      </c>
      <c r="I343" s="35">
        <f t="shared" si="76"/>
        <v>-3.1948881789137378</v>
      </c>
      <c r="J343" s="35">
        <f t="shared" si="77"/>
        <v>-0.21857923497267695</v>
      </c>
      <c r="K343" s="36">
        <v>573</v>
      </c>
      <c r="L343" s="34">
        <f t="shared" si="81"/>
        <v>6.2622950819672134</v>
      </c>
      <c r="M343" s="35">
        <f t="shared" si="85"/>
        <v>-5.4455445544554459</v>
      </c>
      <c r="N343" s="35">
        <f t="shared" si="82"/>
        <v>-0.36065573770491799</v>
      </c>
      <c r="O343" s="36">
        <v>516</v>
      </c>
      <c r="P343" s="36">
        <f t="shared" ref="P343:P354" si="89">O343</f>
        <v>516</v>
      </c>
      <c r="Q343" s="35">
        <f t="shared" si="88"/>
        <v>5.639344262295082</v>
      </c>
      <c r="R343" s="35">
        <f t="shared" si="86"/>
        <v>-9.9476439790575917</v>
      </c>
      <c r="S343" s="35">
        <f t="shared" si="84"/>
        <v>-0.6229508196721314</v>
      </c>
      <c r="T343" s="41"/>
    </row>
    <row r="344" spans="2:21" ht="18" customHeight="1" x14ac:dyDescent="0.15">
      <c r="B344" s="39"/>
      <c r="C344" s="40" t="s">
        <v>282</v>
      </c>
      <c r="D344" s="32">
        <v>39.6</v>
      </c>
      <c r="E344" s="36">
        <v>211</v>
      </c>
      <c r="F344" s="35">
        <f t="shared" si="87"/>
        <v>5.3282828282828278</v>
      </c>
      <c r="G344" s="36">
        <v>192</v>
      </c>
      <c r="H344" s="35">
        <f t="shared" si="75"/>
        <v>4.8484848484848486</v>
      </c>
      <c r="I344" s="35">
        <f t="shared" si="76"/>
        <v>-9.0047393364928912</v>
      </c>
      <c r="J344" s="35">
        <f t="shared" si="77"/>
        <v>-0.47979797979797922</v>
      </c>
      <c r="K344" s="36">
        <v>163</v>
      </c>
      <c r="L344" s="34">
        <f t="shared" si="81"/>
        <v>4.1161616161616159</v>
      </c>
      <c r="M344" s="35">
        <f t="shared" si="85"/>
        <v>-15.104166666666666</v>
      </c>
      <c r="N344" s="35">
        <f t="shared" si="82"/>
        <v>-0.73232323232323271</v>
      </c>
      <c r="O344" s="36">
        <v>158</v>
      </c>
      <c r="P344" s="36">
        <f t="shared" si="89"/>
        <v>158</v>
      </c>
      <c r="Q344" s="35">
        <f t="shared" si="88"/>
        <v>3.9898989898989896</v>
      </c>
      <c r="R344" s="35">
        <f t="shared" si="86"/>
        <v>-3.0674846625766872</v>
      </c>
      <c r="S344" s="35">
        <f t="shared" si="84"/>
        <v>-0.1262626262626263</v>
      </c>
      <c r="T344" s="41"/>
    </row>
    <row r="345" spans="2:21" ht="18" customHeight="1" x14ac:dyDescent="0.15">
      <c r="B345" s="39"/>
      <c r="C345" s="40" t="s">
        <v>283</v>
      </c>
      <c r="D345" s="32">
        <v>28.8</v>
      </c>
      <c r="E345" s="36">
        <v>183</v>
      </c>
      <c r="F345" s="35">
        <f t="shared" si="87"/>
        <v>6.3541666666666661</v>
      </c>
      <c r="G345" s="36">
        <v>172</v>
      </c>
      <c r="H345" s="35">
        <f t="shared" si="75"/>
        <v>5.9722222222222223</v>
      </c>
      <c r="I345" s="35">
        <f t="shared" si="76"/>
        <v>-6.0109289617486334</v>
      </c>
      <c r="J345" s="35">
        <f t="shared" si="77"/>
        <v>-0.38194444444444375</v>
      </c>
      <c r="K345" s="36">
        <v>166</v>
      </c>
      <c r="L345" s="34">
        <f t="shared" si="81"/>
        <v>5.7638888888888884</v>
      </c>
      <c r="M345" s="35">
        <f t="shared" si="85"/>
        <v>-3.4883720930232558</v>
      </c>
      <c r="N345" s="35">
        <f t="shared" si="82"/>
        <v>-0.20833333333333393</v>
      </c>
      <c r="O345" s="36">
        <v>172</v>
      </c>
      <c r="P345" s="36">
        <f t="shared" si="89"/>
        <v>172</v>
      </c>
      <c r="Q345" s="35">
        <f t="shared" si="88"/>
        <v>5.9722222222222223</v>
      </c>
      <c r="R345" s="35">
        <f t="shared" si="86"/>
        <v>3.6144578313253009</v>
      </c>
      <c r="S345" s="35">
        <f t="shared" si="84"/>
        <v>0.20833333333333393</v>
      </c>
      <c r="T345" s="41"/>
    </row>
    <row r="346" spans="2:21" ht="18" customHeight="1" x14ac:dyDescent="0.15">
      <c r="B346" s="39"/>
      <c r="C346" s="40" t="s">
        <v>284</v>
      </c>
      <c r="D346" s="32">
        <v>33.1</v>
      </c>
      <c r="E346" s="36">
        <v>307</v>
      </c>
      <c r="F346" s="35">
        <f t="shared" si="87"/>
        <v>9.2749244712990926</v>
      </c>
      <c r="G346" s="36">
        <v>267</v>
      </c>
      <c r="H346" s="35">
        <f t="shared" ref="H346:H353" si="90">G346/D346</f>
        <v>8.0664652567975832</v>
      </c>
      <c r="I346" s="35">
        <f t="shared" ref="I346:I353" si="91">(G346-E346)/E346*100</f>
        <v>-13.029315960912053</v>
      </c>
      <c r="J346" s="35">
        <f t="shared" ref="J346:J353" si="92">H346-F346</f>
        <v>-1.2084592145015094</v>
      </c>
      <c r="K346" s="36">
        <v>252</v>
      </c>
      <c r="L346" s="34">
        <f t="shared" si="81"/>
        <v>7.6132930513595163</v>
      </c>
      <c r="M346" s="35">
        <f t="shared" si="85"/>
        <v>-5.6179775280898872</v>
      </c>
      <c r="N346" s="35">
        <f t="shared" si="82"/>
        <v>-0.45317220543806691</v>
      </c>
      <c r="O346" s="36">
        <v>243</v>
      </c>
      <c r="P346" s="36">
        <f t="shared" si="89"/>
        <v>243</v>
      </c>
      <c r="Q346" s="35">
        <f t="shared" si="88"/>
        <v>7.3413897280966767</v>
      </c>
      <c r="R346" s="35">
        <f t="shared" si="86"/>
        <v>-3.5714285714285712</v>
      </c>
      <c r="S346" s="35">
        <f t="shared" si="84"/>
        <v>-0.27190332326283961</v>
      </c>
      <c r="T346" s="41"/>
    </row>
    <row r="347" spans="2:21" ht="18" customHeight="1" x14ac:dyDescent="0.15">
      <c r="B347" s="39"/>
      <c r="C347" s="40" t="s">
        <v>285</v>
      </c>
      <c r="D347" s="32">
        <v>68.599999999999994</v>
      </c>
      <c r="E347" s="36">
        <v>503</v>
      </c>
      <c r="F347" s="35">
        <f t="shared" si="87"/>
        <v>7.332361516034986</v>
      </c>
      <c r="G347" s="36">
        <v>497</v>
      </c>
      <c r="H347" s="35">
        <f t="shared" si="90"/>
        <v>7.2448979591836737</v>
      </c>
      <c r="I347" s="35">
        <f t="shared" si="91"/>
        <v>-1.1928429423459244</v>
      </c>
      <c r="J347" s="35">
        <f t="shared" si="92"/>
        <v>-8.7463556851312241E-2</v>
      </c>
      <c r="K347" s="36">
        <v>458</v>
      </c>
      <c r="L347" s="34">
        <f t="shared" si="81"/>
        <v>6.6763848396501464</v>
      </c>
      <c r="M347" s="35">
        <f t="shared" si="85"/>
        <v>-7.8470824949698192</v>
      </c>
      <c r="N347" s="35">
        <f t="shared" si="82"/>
        <v>-0.56851311953352734</v>
      </c>
      <c r="O347" s="36">
        <v>441</v>
      </c>
      <c r="P347" s="36">
        <f t="shared" si="89"/>
        <v>441</v>
      </c>
      <c r="Q347" s="35">
        <f t="shared" si="88"/>
        <v>6.4285714285714288</v>
      </c>
      <c r="R347" s="35">
        <f t="shared" si="86"/>
        <v>-3.7117903930131009</v>
      </c>
      <c r="S347" s="35">
        <f t="shared" si="84"/>
        <v>-0.24781341107871757</v>
      </c>
      <c r="T347" s="41"/>
    </row>
    <row r="348" spans="2:21" ht="18" customHeight="1" x14ac:dyDescent="0.15">
      <c r="B348" s="39"/>
      <c r="C348" s="40" t="s">
        <v>286</v>
      </c>
      <c r="D348" s="32">
        <v>152.69999999999999</v>
      </c>
      <c r="E348" s="36">
        <v>1062</v>
      </c>
      <c r="F348" s="35">
        <f t="shared" si="87"/>
        <v>6.9548133595284876</v>
      </c>
      <c r="G348" s="36">
        <v>1038</v>
      </c>
      <c r="H348" s="35">
        <f t="shared" si="90"/>
        <v>6.7976424361493129</v>
      </c>
      <c r="I348" s="35">
        <f t="shared" si="91"/>
        <v>-2.2598870056497176</v>
      </c>
      <c r="J348" s="35">
        <f t="shared" si="92"/>
        <v>-0.15717092337917471</v>
      </c>
      <c r="K348" s="36">
        <v>1014</v>
      </c>
      <c r="L348" s="34">
        <f t="shared" si="81"/>
        <v>6.6404715127701381</v>
      </c>
      <c r="M348" s="35">
        <f t="shared" si="85"/>
        <v>-2.3121387283236992</v>
      </c>
      <c r="N348" s="35">
        <f t="shared" si="82"/>
        <v>-0.15717092337917471</v>
      </c>
      <c r="O348" s="36">
        <v>968</v>
      </c>
      <c r="P348" s="36">
        <f t="shared" si="89"/>
        <v>968</v>
      </c>
      <c r="Q348" s="35">
        <f t="shared" si="88"/>
        <v>6.3392272429600531</v>
      </c>
      <c r="R348" s="35">
        <f t="shared" si="86"/>
        <v>-4.5364891518737673</v>
      </c>
      <c r="S348" s="35">
        <f t="shared" si="84"/>
        <v>-0.30124426981008501</v>
      </c>
      <c r="T348" s="41"/>
    </row>
    <row r="349" spans="2:21" ht="18" customHeight="1" x14ac:dyDescent="0.15">
      <c r="B349" s="39"/>
      <c r="C349" s="40" t="s">
        <v>287</v>
      </c>
      <c r="D349" s="32">
        <v>110.9</v>
      </c>
      <c r="E349" s="36">
        <v>871</v>
      </c>
      <c r="F349" s="35">
        <f t="shared" si="87"/>
        <v>7.8539224526600533</v>
      </c>
      <c r="G349" s="36">
        <v>825</v>
      </c>
      <c r="H349" s="35">
        <f t="shared" si="90"/>
        <v>7.439134355275022</v>
      </c>
      <c r="I349" s="35">
        <f t="shared" si="91"/>
        <v>-5.2812858783008041</v>
      </c>
      <c r="J349" s="35">
        <f t="shared" si="92"/>
        <v>-0.41478809738503131</v>
      </c>
      <c r="K349" s="36">
        <v>783</v>
      </c>
      <c r="L349" s="34">
        <f t="shared" si="81"/>
        <v>7.0604147880973844</v>
      </c>
      <c r="M349" s="35">
        <f t="shared" si="85"/>
        <v>-5.0909090909090908</v>
      </c>
      <c r="N349" s="35">
        <f t="shared" si="82"/>
        <v>-0.37871956717763755</v>
      </c>
      <c r="O349" s="36">
        <v>743</v>
      </c>
      <c r="P349" s="36">
        <f t="shared" si="89"/>
        <v>743</v>
      </c>
      <c r="Q349" s="35">
        <f t="shared" si="88"/>
        <v>6.6997294860234442</v>
      </c>
      <c r="R349" s="35">
        <f t="shared" si="86"/>
        <v>-5.1085568326947639</v>
      </c>
      <c r="S349" s="35">
        <f t="shared" si="84"/>
        <v>-0.36068530207394023</v>
      </c>
      <c r="T349" s="41"/>
    </row>
    <row r="350" spans="2:21" ht="18" customHeight="1" x14ac:dyDescent="0.15">
      <c r="B350" s="39"/>
      <c r="C350" s="40" t="s">
        <v>288</v>
      </c>
      <c r="D350" s="32">
        <v>122.9</v>
      </c>
      <c r="E350" s="36">
        <v>821</v>
      </c>
      <c r="F350" s="35">
        <f t="shared" si="87"/>
        <v>6.6802278275020335</v>
      </c>
      <c r="G350" s="36">
        <v>724</v>
      </c>
      <c r="H350" s="35">
        <f t="shared" si="90"/>
        <v>5.8909682668836449</v>
      </c>
      <c r="I350" s="35">
        <f t="shared" si="91"/>
        <v>-11.814859926918391</v>
      </c>
      <c r="J350" s="35">
        <f t="shared" si="92"/>
        <v>-0.78925956061838853</v>
      </c>
      <c r="K350" s="36">
        <v>663</v>
      </c>
      <c r="L350" s="34">
        <f t="shared" si="81"/>
        <v>5.3946297803091943</v>
      </c>
      <c r="M350" s="35">
        <f t="shared" si="85"/>
        <v>-8.4254143646408846</v>
      </c>
      <c r="N350" s="35">
        <f t="shared" si="82"/>
        <v>-0.49633848657445068</v>
      </c>
      <c r="O350" s="36">
        <v>601</v>
      </c>
      <c r="P350" s="36">
        <f t="shared" si="89"/>
        <v>601</v>
      </c>
      <c r="Q350" s="35">
        <f t="shared" si="88"/>
        <v>4.890154597233523</v>
      </c>
      <c r="R350" s="35">
        <f t="shared" si="86"/>
        <v>-9.3514328808446461</v>
      </c>
      <c r="S350" s="35">
        <f t="shared" si="84"/>
        <v>-0.5044751830756713</v>
      </c>
      <c r="T350" s="41"/>
    </row>
    <row r="351" spans="2:21" ht="18" customHeight="1" x14ac:dyDescent="0.15">
      <c r="B351" s="39"/>
      <c r="C351" s="40" t="s">
        <v>155</v>
      </c>
      <c r="D351" s="32">
        <v>183.33932298091202</v>
      </c>
      <c r="E351" s="36">
        <v>0</v>
      </c>
      <c r="F351" s="35">
        <f t="shared" si="87"/>
        <v>0</v>
      </c>
      <c r="G351" s="36">
        <v>0</v>
      </c>
      <c r="H351" s="35">
        <f t="shared" si="90"/>
        <v>0</v>
      </c>
      <c r="I351" s="35" t="s">
        <v>52</v>
      </c>
      <c r="J351" s="35">
        <f t="shared" si="92"/>
        <v>0</v>
      </c>
      <c r="K351" s="36">
        <v>0</v>
      </c>
      <c r="L351" s="34">
        <f t="shared" si="81"/>
        <v>0</v>
      </c>
      <c r="M351" s="35" t="s">
        <v>52</v>
      </c>
      <c r="N351" s="35">
        <f t="shared" si="82"/>
        <v>0</v>
      </c>
      <c r="O351" s="36">
        <v>0</v>
      </c>
      <c r="P351" s="36">
        <f t="shared" si="89"/>
        <v>0</v>
      </c>
      <c r="Q351" s="35">
        <f t="shared" si="88"/>
        <v>0</v>
      </c>
      <c r="R351" s="35" t="s">
        <v>65</v>
      </c>
      <c r="S351" s="35">
        <f t="shared" si="84"/>
        <v>0</v>
      </c>
      <c r="T351" s="41"/>
    </row>
    <row r="352" spans="2:21" ht="18" customHeight="1" x14ac:dyDescent="0.15">
      <c r="B352" s="39"/>
      <c r="C352" s="40" t="s">
        <v>156</v>
      </c>
      <c r="D352" s="32">
        <v>194.38117873788198</v>
      </c>
      <c r="E352" s="36">
        <v>63</v>
      </c>
      <c r="F352" s="35">
        <f t="shared" si="87"/>
        <v>0.32410545305393934</v>
      </c>
      <c r="G352" s="36">
        <v>29</v>
      </c>
      <c r="H352" s="35">
        <f t="shared" si="90"/>
        <v>0.14919139902482922</v>
      </c>
      <c r="I352" s="35">
        <f t="shared" si="91"/>
        <v>-53.968253968253968</v>
      </c>
      <c r="J352" s="35">
        <f t="shared" si="92"/>
        <v>-0.17491405402911012</v>
      </c>
      <c r="K352" s="36">
        <v>29</v>
      </c>
      <c r="L352" s="34">
        <f t="shared" si="81"/>
        <v>0.14919139902482922</v>
      </c>
      <c r="M352" s="35">
        <f t="shared" si="85"/>
        <v>0</v>
      </c>
      <c r="N352" s="35">
        <f t="shared" si="82"/>
        <v>0</v>
      </c>
      <c r="O352" s="36">
        <v>24</v>
      </c>
      <c r="P352" s="36">
        <f t="shared" si="89"/>
        <v>24</v>
      </c>
      <c r="Q352" s="35">
        <f t="shared" si="88"/>
        <v>0.12346874402054832</v>
      </c>
      <c r="R352" s="35">
        <f t="shared" si="86"/>
        <v>-17.241379310344829</v>
      </c>
      <c r="S352" s="35">
        <f t="shared" si="84"/>
        <v>-2.5722655004280906E-2</v>
      </c>
      <c r="T352" s="41"/>
    </row>
    <row r="353" spans="2:21" ht="18" customHeight="1" x14ac:dyDescent="0.15">
      <c r="B353" s="39"/>
      <c r="C353" s="40" t="s">
        <v>226</v>
      </c>
      <c r="D353" s="32">
        <v>626.76042494262799</v>
      </c>
      <c r="E353" s="36">
        <v>282</v>
      </c>
      <c r="F353" s="35">
        <f t="shared" si="87"/>
        <v>0.44993268364991862</v>
      </c>
      <c r="G353" s="36">
        <v>261</v>
      </c>
      <c r="H353" s="35">
        <f t="shared" si="90"/>
        <v>0.41642705827173321</v>
      </c>
      <c r="I353" s="35">
        <f t="shared" si="91"/>
        <v>-7.4468085106382977</v>
      </c>
      <c r="J353" s="35">
        <f t="shared" si="92"/>
        <v>-3.3505625378185411E-2</v>
      </c>
      <c r="K353" s="36">
        <v>232</v>
      </c>
      <c r="L353" s="34">
        <f t="shared" si="81"/>
        <v>0.37015738513042951</v>
      </c>
      <c r="M353" s="35">
        <f t="shared" si="85"/>
        <v>-11.111111111111111</v>
      </c>
      <c r="N353" s="35">
        <f t="shared" si="82"/>
        <v>-4.6269673141303702E-2</v>
      </c>
      <c r="O353" s="36">
        <v>225</v>
      </c>
      <c r="P353" s="36">
        <f t="shared" si="89"/>
        <v>225</v>
      </c>
      <c r="Q353" s="35">
        <f t="shared" si="88"/>
        <v>0.35898884333770104</v>
      </c>
      <c r="R353" s="35">
        <f t="shared" si="86"/>
        <v>-3.0172413793103448</v>
      </c>
      <c r="S353" s="35">
        <f t="shared" si="84"/>
        <v>-1.116854179272847E-2</v>
      </c>
      <c r="T353" s="41"/>
    </row>
    <row r="354" spans="2:21" ht="18" customHeight="1" x14ac:dyDescent="0.15">
      <c r="B354" s="39"/>
      <c r="C354" s="40" t="s">
        <v>157</v>
      </c>
      <c r="D354" s="32">
        <v>119.947263990655</v>
      </c>
      <c r="E354" s="36">
        <v>497</v>
      </c>
      <c r="F354" s="35">
        <f>E354/D354</f>
        <v>4.1434875916696265</v>
      </c>
      <c r="G354" s="36">
        <v>536</v>
      </c>
      <c r="H354" s="35">
        <f>G354/D354</f>
        <v>4.4686304811567803</v>
      </c>
      <c r="I354" s="35">
        <f>(G354-E354)/E354*100</f>
        <v>7.8470824949698192</v>
      </c>
      <c r="J354" s="35">
        <f>H354-F354</f>
        <v>0.32514288948715375</v>
      </c>
      <c r="K354" s="36">
        <v>502</v>
      </c>
      <c r="L354" s="34">
        <f>K354/D354</f>
        <v>4.1851725775013131</v>
      </c>
      <c r="M354" s="35">
        <f>(K354-G354)/G354*100</f>
        <v>-6.3432835820895521</v>
      </c>
      <c r="N354" s="35">
        <f>L354-H354</f>
        <v>-0.28345790365546719</v>
      </c>
      <c r="O354" s="36">
        <v>447</v>
      </c>
      <c r="P354" s="36">
        <f t="shared" si="89"/>
        <v>447</v>
      </c>
      <c r="Q354" s="35">
        <f t="shared" si="88"/>
        <v>3.7266377333527627</v>
      </c>
      <c r="R354" s="35">
        <f>(O354-K354)/K354*100</f>
        <v>-10.95617529880478</v>
      </c>
      <c r="S354" s="35">
        <f>Q354-L354</f>
        <v>-0.45853484414855039</v>
      </c>
      <c r="T354" s="41"/>
    </row>
    <row r="355" spans="2:21" ht="18" customHeight="1" x14ac:dyDescent="0.15">
      <c r="B355" s="39"/>
      <c r="C355" s="40" t="s">
        <v>158</v>
      </c>
      <c r="D355" s="32">
        <v>106.10559923352399</v>
      </c>
      <c r="E355" s="36">
        <v>180</v>
      </c>
      <c r="F355" s="35">
        <f>E355/D355</f>
        <v>1.6964231982126079</v>
      </c>
      <c r="G355" s="36">
        <v>0</v>
      </c>
      <c r="H355" s="35">
        <f>G355/D355</f>
        <v>0</v>
      </c>
      <c r="I355" s="35">
        <f>(G355-E355)/E355*100</f>
        <v>-100</v>
      </c>
      <c r="J355" s="35">
        <f>H355-F355</f>
        <v>-1.6964231982126079</v>
      </c>
      <c r="K355" s="36">
        <v>0</v>
      </c>
      <c r="L355" s="34">
        <f>K355/D355</f>
        <v>0</v>
      </c>
      <c r="M355" s="35" t="s">
        <v>52</v>
      </c>
      <c r="N355" s="35">
        <f>L355-H355</f>
        <v>0</v>
      </c>
      <c r="O355" s="36">
        <v>0</v>
      </c>
      <c r="P355" s="36">
        <v>104</v>
      </c>
      <c r="Q355" s="35">
        <f t="shared" si="88"/>
        <v>0.9801556256339512</v>
      </c>
      <c r="R355" s="35" t="s">
        <v>244</v>
      </c>
      <c r="S355" s="35">
        <f>Q355-L355</f>
        <v>0.9801556256339512</v>
      </c>
      <c r="T355" s="41"/>
      <c r="U355" s="6" t="s">
        <v>159</v>
      </c>
    </row>
    <row r="356" spans="2:21" ht="18" customHeight="1" x14ac:dyDescent="0.15">
      <c r="B356" s="39"/>
      <c r="C356" s="45" t="s">
        <v>228</v>
      </c>
      <c r="D356" s="46">
        <v>238.27656952710998</v>
      </c>
      <c r="E356" s="47">
        <v>0</v>
      </c>
      <c r="F356" s="48">
        <f>E356/D356</f>
        <v>0</v>
      </c>
      <c r="G356" s="47">
        <v>0</v>
      </c>
      <c r="H356" s="48">
        <f>G356/D356</f>
        <v>0</v>
      </c>
      <c r="I356" s="48" t="s">
        <v>243</v>
      </c>
      <c r="J356" s="48">
        <f>H356-F356</f>
        <v>0</v>
      </c>
      <c r="K356" s="47">
        <v>0</v>
      </c>
      <c r="L356" s="49">
        <f>K356/D356</f>
        <v>0</v>
      </c>
      <c r="M356" s="48" t="s">
        <v>65</v>
      </c>
      <c r="N356" s="48">
        <f>L356-H356</f>
        <v>0</v>
      </c>
      <c r="O356" s="47">
        <v>0</v>
      </c>
      <c r="P356" s="47">
        <f t="shared" ref="P356" si="93">O356</f>
        <v>0</v>
      </c>
      <c r="Q356" s="48">
        <f t="shared" si="88"/>
        <v>0</v>
      </c>
      <c r="R356" s="48" t="s">
        <v>52</v>
      </c>
      <c r="S356" s="48">
        <f>Q356-L356</f>
        <v>0</v>
      </c>
      <c r="T356" s="50"/>
    </row>
    <row r="357" spans="2:21" ht="18" customHeight="1" x14ac:dyDescent="0.15">
      <c r="B357" s="39"/>
      <c r="C357" s="52" t="s">
        <v>289</v>
      </c>
      <c r="D357" s="53">
        <f>SUM(D290:D356)</f>
        <v>26025.503569735451</v>
      </c>
      <c r="E357" s="54">
        <f>SUM(E290:E356)</f>
        <v>38256</v>
      </c>
      <c r="F357" s="55">
        <f>E357/D357</f>
        <v>1.4699427389557662</v>
      </c>
      <c r="G357" s="54">
        <f>SUM(G290:G356)</f>
        <v>34376</v>
      </c>
      <c r="H357" s="55">
        <f>G357/D357</f>
        <v>1.3208582077149578</v>
      </c>
      <c r="I357" s="55">
        <f>(G357-E357)/E357*100</f>
        <v>-10.142199916352991</v>
      </c>
      <c r="J357" s="55">
        <f>H357-F357</f>
        <v>-0.14908453124080845</v>
      </c>
      <c r="K357" s="54">
        <f>SUM(K290:K356)</f>
        <v>32527</v>
      </c>
      <c r="L357" s="56">
        <f>K357/D357</f>
        <v>1.249812512286026</v>
      </c>
      <c r="M357" s="55">
        <f>(K357-G357)/G357*100</f>
        <v>-5.3787526181056551</v>
      </c>
      <c r="N357" s="55">
        <f>L357-H357</f>
        <v>-7.1045695428931799E-2</v>
      </c>
      <c r="O357" s="54">
        <f>SUM(O290:O356)</f>
        <v>29759</v>
      </c>
      <c r="P357" s="54">
        <f>SUM(P290:P356)</f>
        <v>30049</v>
      </c>
      <c r="Q357" s="55">
        <f t="shared" si="88"/>
        <v>1.1545982163028496</v>
      </c>
      <c r="R357" s="55">
        <f>(O357-K357)/K357*100</f>
        <v>-8.5098533525993787</v>
      </c>
      <c r="S357" s="55">
        <f>Q357-L357</f>
        <v>-9.5214295983176322E-2</v>
      </c>
      <c r="T357" s="57"/>
    </row>
    <row r="358" spans="2:21" ht="18" customHeight="1" thickBot="1" x14ac:dyDescent="0.2">
      <c r="B358" s="61"/>
      <c r="C358" s="62" t="s">
        <v>290</v>
      </c>
      <c r="D358" s="63">
        <f>D161+D274+D281+D289+D357</f>
        <v>45796.051892405252</v>
      </c>
      <c r="E358" s="64">
        <f>E161+E274+E281+E289+E357</f>
        <v>211501</v>
      </c>
      <c r="F358" s="65">
        <f>E358/D358</f>
        <v>4.6183238785934515</v>
      </c>
      <c r="G358" s="64">
        <f>G161+G274+G281+G289+G357</f>
        <v>208750</v>
      </c>
      <c r="H358" s="65">
        <f>G358/D358</f>
        <v>4.5582531981238059</v>
      </c>
      <c r="I358" s="65">
        <f>(G358-E358)/E358*100</f>
        <v>-1.3007030699618443</v>
      </c>
      <c r="J358" s="65">
        <f>H358-F358</f>
        <v>-6.0070680469645588E-2</v>
      </c>
      <c r="K358" s="64">
        <f>K161+K274+K281+K289+K357</f>
        <v>208186</v>
      </c>
      <c r="L358" s="66">
        <f>K358/D358</f>
        <v>4.545937726010072</v>
      </c>
      <c r="M358" s="65">
        <f>(K358-G358)/G358*100</f>
        <v>-0.27017964071856287</v>
      </c>
      <c r="N358" s="65">
        <f>L358-H358</f>
        <v>-1.2315472113733961E-2</v>
      </c>
      <c r="O358" s="64">
        <f>O161+O274+O281+O289+O357</f>
        <v>206230</v>
      </c>
      <c r="P358" s="64">
        <f>P161+P274+P281+P289+P357</f>
        <v>206230</v>
      </c>
      <c r="Q358" s="65">
        <f t="shared" si="88"/>
        <v>4.5032266205943587</v>
      </c>
      <c r="R358" s="65">
        <f>(O358-K358)/K358*100</f>
        <v>-0.9395444458320924</v>
      </c>
      <c r="S358" s="65">
        <f>Q358-L358</f>
        <v>-4.2711105415713213E-2</v>
      </c>
      <c r="T358" s="67"/>
    </row>
    <row r="359" spans="2:21" ht="18" customHeight="1" thickTop="1" x14ac:dyDescent="0.15">
      <c r="B359" s="68" t="s">
        <v>291</v>
      </c>
      <c r="C359" s="58" t="s">
        <v>292</v>
      </c>
      <c r="D359" s="24">
        <v>124.3</v>
      </c>
      <c r="E359" s="28">
        <v>1635</v>
      </c>
      <c r="F359" s="27">
        <f t="shared" ref="F359:F422" si="94">E359/D359</f>
        <v>13.153660498793242</v>
      </c>
      <c r="G359" s="28">
        <v>2046</v>
      </c>
      <c r="H359" s="27">
        <f t="shared" ref="H359:H378" si="95">G359/D359</f>
        <v>16.460176991150444</v>
      </c>
      <c r="I359" s="27">
        <f t="shared" ref="I359:I377" si="96">(G359-E359)/E359*100</f>
        <v>25.137614678899084</v>
      </c>
      <c r="J359" s="27">
        <f t="shared" ref="J359:J378" si="97">H359-F359</f>
        <v>3.3065164923572024</v>
      </c>
      <c r="K359" s="28">
        <v>2193</v>
      </c>
      <c r="L359" s="26">
        <f t="shared" ref="L359:L378" si="98">K359/D359</f>
        <v>17.64279967819791</v>
      </c>
      <c r="M359" s="27">
        <f t="shared" ref="M359:M378" si="99">(K359-G359)/G359*100</f>
        <v>7.1847507331378306</v>
      </c>
      <c r="N359" s="27">
        <f t="shared" ref="N359:N378" si="100">L359-H359</f>
        <v>1.1826226870474663</v>
      </c>
      <c r="O359" s="28">
        <v>2334</v>
      </c>
      <c r="P359" s="28">
        <v>2217</v>
      </c>
      <c r="Q359" s="27">
        <f t="shared" si="88"/>
        <v>17.835880933226065</v>
      </c>
      <c r="R359" s="27">
        <f t="shared" ref="R359:R376" si="101">(O359-K359)/K359*100</f>
        <v>6.4295485636114913</v>
      </c>
      <c r="S359" s="27">
        <f t="shared" ref="S359:S378" si="102">Q359-L359</f>
        <v>0.19308125502815443</v>
      </c>
      <c r="T359" s="59"/>
      <c r="U359" s="6" t="s">
        <v>293</v>
      </c>
    </row>
    <row r="360" spans="2:21" ht="18" customHeight="1" x14ac:dyDescent="0.15">
      <c r="B360" s="30"/>
      <c r="C360" s="42" t="s">
        <v>294</v>
      </c>
      <c r="D360" s="32">
        <v>195.6</v>
      </c>
      <c r="E360" s="36">
        <v>6685</v>
      </c>
      <c r="F360" s="35">
        <f t="shared" si="94"/>
        <v>34.176891615541926</v>
      </c>
      <c r="G360" s="36">
        <v>6246</v>
      </c>
      <c r="H360" s="35">
        <f t="shared" si="95"/>
        <v>31.932515337423315</v>
      </c>
      <c r="I360" s="35">
        <f t="shared" si="96"/>
        <v>-6.5669409124906517</v>
      </c>
      <c r="J360" s="35">
        <f t="shared" si="97"/>
        <v>-2.2443762781186116</v>
      </c>
      <c r="K360" s="36">
        <v>5883</v>
      </c>
      <c r="L360" s="34">
        <f t="shared" si="98"/>
        <v>30.076687116564418</v>
      </c>
      <c r="M360" s="35">
        <f t="shared" si="99"/>
        <v>-5.8117195004803071</v>
      </c>
      <c r="N360" s="35">
        <f t="shared" si="100"/>
        <v>-1.8558282208588963</v>
      </c>
      <c r="O360" s="43">
        <v>5686</v>
      </c>
      <c r="P360" s="36">
        <f t="shared" ref="P360:P361" si="103">O360</f>
        <v>5686</v>
      </c>
      <c r="Q360" s="35">
        <f t="shared" si="88"/>
        <v>29.06952965235174</v>
      </c>
      <c r="R360" s="35">
        <f t="shared" si="101"/>
        <v>-3.3486316505184432</v>
      </c>
      <c r="S360" s="35">
        <f t="shared" si="102"/>
        <v>-1.0071574642126784</v>
      </c>
      <c r="T360" s="41"/>
    </row>
    <row r="361" spans="2:21" ht="18" customHeight="1" x14ac:dyDescent="0.15">
      <c r="B361" s="39"/>
      <c r="C361" s="40" t="s">
        <v>295</v>
      </c>
      <c r="D361" s="32">
        <v>33.200000000000003</v>
      </c>
      <c r="E361" s="36">
        <v>0</v>
      </c>
      <c r="F361" s="35">
        <f t="shared" si="94"/>
        <v>0</v>
      </c>
      <c r="G361" s="36">
        <v>0</v>
      </c>
      <c r="H361" s="35">
        <f t="shared" si="95"/>
        <v>0</v>
      </c>
      <c r="I361" s="35" t="s">
        <v>242</v>
      </c>
      <c r="J361" s="35">
        <f t="shared" si="97"/>
        <v>0</v>
      </c>
      <c r="K361" s="36">
        <v>0</v>
      </c>
      <c r="L361" s="34">
        <f t="shared" si="98"/>
        <v>0</v>
      </c>
      <c r="M361" s="35" t="s">
        <v>52</v>
      </c>
      <c r="N361" s="35">
        <f t="shared" si="100"/>
        <v>0</v>
      </c>
      <c r="O361" s="36">
        <v>0</v>
      </c>
      <c r="P361" s="36">
        <f t="shared" si="103"/>
        <v>0</v>
      </c>
      <c r="Q361" s="35">
        <f t="shared" si="88"/>
        <v>0</v>
      </c>
      <c r="R361" s="35" t="s">
        <v>65</v>
      </c>
      <c r="S361" s="35">
        <f t="shared" si="102"/>
        <v>0</v>
      </c>
      <c r="T361" s="41"/>
    </row>
    <row r="362" spans="2:21" ht="18" customHeight="1" x14ac:dyDescent="0.15">
      <c r="B362" s="39"/>
      <c r="C362" s="40" t="s">
        <v>296</v>
      </c>
      <c r="D362" s="32">
        <v>13</v>
      </c>
      <c r="E362" s="36">
        <v>866</v>
      </c>
      <c r="F362" s="35">
        <f t="shared" si="94"/>
        <v>66.615384615384613</v>
      </c>
      <c r="G362" s="36">
        <v>799</v>
      </c>
      <c r="H362" s="35">
        <f t="shared" si="95"/>
        <v>61.46153846153846</v>
      </c>
      <c r="I362" s="35">
        <f t="shared" si="96"/>
        <v>-7.7367205542725177</v>
      </c>
      <c r="J362" s="35">
        <f t="shared" si="97"/>
        <v>-5.1538461538461533</v>
      </c>
      <c r="K362" s="36">
        <v>831</v>
      </c>
      <c r="L362" s="34">
        <f t="shared" si="98"/>
        <v>63.92307692307692</v>
      </c>
      <c r="M362" s="35">
        <f t="shared" si="99"/>
        <v>4.005006257822278</v>
      </c>
      <c r="N362" s="35">
        <f t="shared" si="100"/>
        <v>2.4615384615384599</v>
      </c>
      <c r="O362" s="36">
        <v>792</v>
      </c>
      <c r="P362" s="36">
        <v>673</v>
      </c>
      <c r="Q362" s="35">
        <f t="shared" si="88"/>
        <v>51.769230769230766</v>
      </c>
      <c r="R362" s="35">
        <f t="shared" si="101"/>
        <v>-4.6931407942238268</v>
      </c>
      <c r="S362" s="35">
        <f t="shared" si="102"/>
        <v>-12.153846153846153</v>
      </c>
      <c r="T362" s="41"/>
      <c r="U362" s="6" t="s">
        <v>297</v>
      </c>
    </row>
    <row r="363" spans="2:21" ht="18" customHeight="1" x14ac:dyDescent="0.15">
      <c r="B363" s="39"/>
      <c r="C363" s="40" t="s">
        <v>298</v>
      </c>
      <c r="D363" s="32">
        <v>3.7</v>
      </c>
      <c r="E363" s="36">
        <v>99</v>
      </c>
      <c r="F363" s="35">
        <f t="shared" si="94"/>
        <v>26.756756756756754</v>
      </c>
      <c r="G363" s="36">
        <v>98</v>
      </c>
      <c r="H363" s="35">
        <f t="shared" si="95"/>
        <v>26.486486486486484</v>
      </c>
      <c r="I363" s="35">
        <f t="shared" si="96"/>
        <v>-1.0101010101010102</v>
      </c>
      <c r="J363" s="35">
        <f t="shared" si="97"/>
        <v>-0.27027027027027017</v>
      </c>
      <c r="K363" s="36">
        <v>119</v>
      </c>
      <c r="L363" s="34">
        <f t="shared" si="98"/>
        <v>32.162162162162161</v>
      </c>
      <c r="M363" s="35">
        <f t="shared" si="99"/>
        <v>21.428571428571427</v>
      </c>
      <c r="N363" s="35">
        <f t="shared" si="100"/>
        <v>5.6756756756756772</v>
      </c>
      <c r="O363" s="36">
        <v>209</v>
      </c>
      <c r="P363" s="36">
        <f t="shared" ref="P363" si="104">O363</f>
        <v>209</v>
      </c>
      <c r="Q363" s="35">
        <f t="shared" si="88"/>
        <v>56.486486486486484</v>
      </c>
      <c r="R363" s="35">
        <f t="shared" si="101"/>
        <v>75.630252100840337</v>
      </c>
      <c r="S363" s="35">
        <f t="shared" si="102"/>
        <v>24.324324324324323</v>
      </c>
      <c r="T363" s="41"/>
    </row>
    <row r="364" spans="2:21" ht="18" customHeight="1" x14ac:dyDescent="0.15">
      <c r="B364" s="39"/>
      <c r="C364" s="42" t="s">
        <v>299</v>
      </c>
      <c r="D364" s="32">
        <v>99.2</v>
      </c>
      <c r="E364" s="36">
        <v>2372</v>
      </c>
      <c r="F364" s="35">
        <f t="shared" si="94"/>
        <v>23.911290322580644</v>
      </c>
      <c r="G364" s="36">
        <v>2463</v>
      </c>
      <c r="H364" s="35">
        <f t="shared" si="95"/>
        <v>24.828629032258064</v>
      </c>
      <c r="I364" s="35">
        <f t="shared" si="96"/>
        <v>3.836424957841484</v>
      </c>
      <c r="J364" s="35">
        <f t="shared" si="97"/>
        <v>0.91733870967741993</v>
      </c>
      <c r="K364" s="36">
        <v>2391</v>
      </c>
      <c r="L364" s="34">
        <f t="shared" si="98"/>
        <v>24.10282258064516</v>
      </c>
      <c r="M364" s="35">
        <f t="shared" si="99"/>
        <v>-2.9232643118148598</v>
      </c>
      <c r="N364" s="35">
        <f t="shared" si="100"/>
        <v>-0.72580645161290391</v>
      </c>
      <c r="O364" s="43">
        <v>2213</v>
      </c>
      <c r="P364" s="36">
        <v>1633</v>
      </c>
      <c r="Q364" s="35">
        <f t="shared" si="88"/>
        <v>16.461693548387096</v>
      </c>
      <c r="R364" s="35">
        <f t="shared" si="101"/>
        <v>-7.4445838561271431</v>
      </c>
      <c r="S364" s="35">
        <f t="shared" si="102"/>
        <v>-7.6411290322580641</v>
      </c>
      <c r="T364" s="41"/>
      <c r="U364" s="6" t="s">
        <v>300</v>
      </c>
    </row>
    <row r="365" spans="2:21" ht="18" customHeight="1" x14ac:dyDescent="0.15">
      <c r="B365" s="39"/>
      <c r="C365" s="40" t="s">
        <v>301</v>
      </c>
      <c r="D365" s="32">
        <v>7.8</v>
      </c>
      <c r="E365" s="36">
        <v>525</v>
      </c>
      <c r="F365" s="35">
        <f t="shared" si="94"/>
        <v>67.307692307692307</v>
      </c>
      <c r="G365" s="36">
        <v>508</v>
      </c>
      <c r="H365" s="35">
        <f t="shared" si="95"/>
        <v>65.128205128205124</v>
      </c>
      <c r="I365" s="35">
        <f t="shared" si="96"/>
        <v>-3.2380952380952377</v>
      </c>
      <c r="J365" s="35">
        <f t="shared" si="97"/>
        <v>-2.1794871794871824</v>
      </c>
      <c r="K365" s="36">
        <v>471</v>
      </c>
      <c r="L365" s="34">
        <f t="shared" si="98"/>
        <v>60.384615384615387</v>
      </c>
      <c r="M365" s="35">
        <f t="shared" si="99"/>
        <v>-7.2834645669291334</v>
      </c>
      <c r="N365" s="35">
        <f t="shared" si="100"/>
        <v>-4.7435897435897374</v>
      </c>
      <c r="O365" s="36">
        <v>413</v>
      </c>
      <c r="P365" s="36">
        <f t="shared" ref="P365:P370" si="105">O365</f>
        <v>413</v>
      </c>
      <c r="Q365" s="35">
        <f t="shared" si="88"/>
        <v>52.948717948717949</v>
      </c>
      <c r="R365" s="35">
        <f t="shared" si="101"/>
        <v>-12.314225053078557</v>
      </c>
      <c r="S365" s="35">
        <f t="shared" si="102"/>
        <v>-7.4358974358974379</v>
      </c>
      <c r="T365" s="41"/>
    </row>
    <row r="366" spans="2:21" ht="18" customHeight="1" x14ac:dyDescent="0.15">
      <c r="B366" s="39"/>
      <c r="C366" s="40" t="s">
        <v>302</v>
      </c>
      <c r="D366" s="32">
        <v>13.2</v>
      </c>
      <c r="E366" s="36">
        <v>0</v>
      </c>
      <c r="F366" s="35">
        <f t="shared" si="94"/>
        <v>0</v>
      </c>
      <c r="G366" s="36">
        <v>0</v>
      </c>
      <c r="H366" s="35">
        <f t="shared" si="95"/>
        <v>0</v>
      </c>
      <c r="I366" s="35" t="s">
        <v>242</v>
      </c>
      <c r="J366" s="35">
        <f t="shared" si="97"/>
        <v>0</v>
      </c>
      <c r="K366" s="36">
        <v>0</v>
      </c>
      <c r="L366" s="34">
        <f t="shared" si="98"/>
        <v>0</v>
      </c>
      <c r="M366" s="35" t="s">
        <v>52</v>
      </c>
      <c r="N366" s="35">
        <f t="shared" si="100"/>
        <v>0</v>
      </c>
      <c r="O366" s="36">
        <v>0</v>
      </c>
      <c r="P366" s="36">
        <f t="shared" si="105"/>
        <v>0</v>
      </c>
      <c r="Q366" s="35">
        <f t="shared" si="88"/>
        <v>0</v>
      </c>
      <c r="R366" s="35" t="s">
        <v>65</v>
      </c>
      <c r="S366" s="35">
        <f t="shared" si="102"/>
        <v>0</v>
      </c>
      <c r="T366" s="41"/>
    </row>
    <row r="367" spans="2:21" ht="18" customHeight="1" x14ac:dyDescent="0.15">
      <c r="B367" s="39"/>
      <c r="C367" s="40" t="s">
        <v>303</v>
      </c>
      <c r="D367" s="32">
        <v>4.3</v>
      </c>
      <c r="E367" s="36">
        <v>0</v>
      </c>
      <c r="F367" s="35">
        <f t="shared" si="94"/>
        <v>0</v>
      </c>
      <c r="G367" s="36">
        <v>206</v>
      </c>
      <c r="H367" s="35">
        <f t="shared" si="95"/>
        <v>47.906976744186046</v>
      </c>
      <c r="I367" s="35" t="s">
        <v>242</v>
      </c>
      <c r="J367" s="35">
        <f t="shared" si="97"/>
        <v>47.906976744186046</v>
      </c>
      <c r="K367" s="36">
        <v>177</v>
      </c>
      <c r="L367" s="34">
        <f t="shared" si="98"/>
        <v>41.162790697674417</v>
      </c>
      <c r="M367" s="35">
        <f t="shared" si="99"/>
        <v>-14.077669902912621</v>
      </c>
      <c r="N367" s="35">
        <f t="shared" si="100"/>
        <v>-6.7441860465116292</v>
      </c>
      <c r="O367" s="36">
        <v>171</v>
      </c>
      <c r="P367" s="36">
        <f t="shared" si="105"/>
        <v>171</v>
      </c>
      <c r="Q367" s="35">
        <f t="shared" si="88"/>
        <v>39.767441860465119</v>
      </c>
      <c r="R367" s="35" t="s">
        <v>52</v>
      </c>
      <c r="S367" s="35">
        <f t="shared" si="102"/>
        <v>-1.3953488372092977</v>
      </c>
      <c r="T367" s="41"/>
    </row>
    <row r="368" spans="2:21" ht="18" customHeight="1" x14ac:dyDescent="0.15">
      <c r="B368" s="39"/>
      <c r="C368" s="40" t="s">
        <v>304</v>
      </c>
      <c r="D368" s="32">
        <v>13</v>
      </c>
      <c r="E368" s="36">
        <v>225</v>
      </c>
      <c r="F368" s="35">
        <f t="shared" si="94"/>
        <v>17.307692307692307</v>
      </c>
      <c r="G368" s="36">
        <v>215</v>
      </c>
      <c r="H368" s="35">
        <f t="shared" si="95"/>
        <v>16.53846153846154</v>
      </c>
      <c r="I368" s="35">
        <f t="shared" si="96"/>
        <v>-4.4444444444444446</v>
      </c>
      <c r="J368" s="35">
        <f t="shared" si="97"/>
        <v>-0.7692307692307665</v>
      </c>
      <c r="K368" s="36">
        <v>177</v>
      </c>
      <c r="L368" s="34">
        <f t="shared" si="98"/>
        <v>13.615384615384615</v>
      </c>
      <c r="M368" s="35">
        <f t="shared" si="99"/>
        <v>-17.674418604651162</v>
      </c>
      <c r="N368" s="35">
        <f t="shared" si="100"/>
        <v>-2.9230769230769251</v>
      </c>
      <c r="O368" s="36">
        <v>208</v>
      </c>
      <c r="P368" s="36">
        <f t="shared" si="105"/>
        <v>208</v>
      </c>
      <c r="Q368" s="35">
        <f t="shared" si="88"/>
        <v>16</v>
      </c>
      <c r="R368" s="35">
        <f t="shared" si="101"/>
        <v>17.514124293785311</v>
      </c>
      <c r="S368" s="35">
        <f t="shared" si="102"/>
        <v>2.384615384615385</v>
      </c>
      <c r="T368" s="41"/>
    </row>
    <row r="369" spans="2:21" ht="18" customHeight="1" x14ac:dyDescent="0.15">
      <c r="B369" s="39"/>
      <c r="C369" s="40" t="s">
        <v>305</v>
      </c>
      <c r="D369" s="32">
        <v>9.6999999999999993</v>
      </c>
      <c r="E369" s="36">
        <v>0</v>
      </c>
      <c r="F369" s="35">
        <f t="shared" si="94"/>
        <v>0</v>
      </c>
      <c r="G369" s="36">
        <v>0</v>
      </c>
      <c r="H369" s="35">
        <f t="shared" si="95"/>
        <v>0</v>
      </c>
      <c r="I369" s="35" t="s">
        <v>242</v>
      </c>
      <c r="J369" s="35">
        <f t="shared" si="97"/>
        <v>0</v>
      </c>
      <c r="K369" s="36">
        <v>0</v>
      </c>
      <c r="L369" s="34">
        <f t="shared" si="98"/>
        <v>0</v>
      </c>
      <c r="M369" s="35" t="s">
        <v>65</v>
      </c>
      <c r="N369" s="35">
        <f t="shared" si="100"/>
        <v>0</v>
      </c>
      <c r="O369" s="36">
        <v>0</v>
      </c>
      <c r="P369" s="36">
        <f t="shared" si="105"/>
        <v>0</v>
      </c>
      <c r="Q369" s="35">
        <f t="shared" si="88"/>
        <v>0</v>
      </c>
      <c r="R369" s="35" t="s">
        <v>65</v>
      </c>
      <c r="S369" s="35">
        <f t="shared" si="102"/>
        <v>0</v>
      </c>
      <c r="T369" s="41"/>
    </row>
    <row r="370" spans="2:21" ht="18" customHeight="1" x14ac:dyDescent="0.15">
      <c r="B370" s="39"/>
      <c r="C370" s="40" t="s">
        <v>306</v>
      </c>
      <c r="D370" s="32">
        <v>5.7</v>
      </c>
      <c r="E370" s="36">
        <v>533</v>
      </c>
      <c r="F370" s="35">
        <f t="shared" si="94"/>
        <v>93.508771929824562</v>
      </c>
      <c r="G370" s="36">
        <v>411</v>
      </c>
      <c r="H370" s="35">
        <f t="shared" si="95"/>
        <v>72.10526315789474</v>
      </c>
      <c r="I370" s="35">
        <f t="shared" si="96"/>
        <v>-22.889305816135082</v>
      </c>
      <c r="J370" s="35">
        <f t="shared" si="97"/>
        <v>-21.403508771929822</v>
      </c>
      <c r="K370" s="36">
        <v>340</v>
      </c>
      <c r="L370" s="34">
        <f t="shared" si="98"/>
        <v>59.649122807017541</v>
      </c>
      <c r="M370" s="35">
        <f t="shared" si="99"/>
        <v>-17.274939172749392</v>
      </c>
      <c r="N370" s="35">
        <f t="shared" si="100"/>
        <v>-12.456140350877199</v>
      </c>
      <c r="O370" s="36">
        <v>267</v>
      </c>
      <c r="P370" s="36">
        <f t="shared" si="105"/>
        <v>267</v>
      </c>
      <c r="Q370" s="35">
        <f t="shared" si="88"/>
        <v>46.84210526315789</v>
      </c>
      <c r="R370" s="35">
        <f t="shared" si="101"/>
        <v>-21.470588235294116</v>
      </c>
      <c r="S370" s="35">
        <f t="shared" si="102"/>
        <v>-12.807017543859651</v>
      </c>
      <c r="T370" s="41"/>
    </row>
    <row r="371" spans="2:21" ht="18" customHeight="1" x14ac:dyDescent="0.15">
      <c r="B371" s="39"/>
      <c r="C371" s="40" t="s">
        <v>307</v>
      </c>
      <c r="D371" s="32">
        <v>4.2</v>
      </c>
      <c r="E371" s="36">
        <v>85</v>
      </c>
      <c r="F371" s="35">
        <f t="shared" si="94"/>
        <v>20.238095238095237</v>
      </c>
      <c r="G371" s="36">
        <v>124</v>
      </c>
      <c r="H371" s="35">
        <f t="shared" si="95"/>
        <v>29.523809523809522</v>
      </c>
      <c r="I371" s="35">
        <f t="shared" si="96"/>
        <v>45.882352941176471</v>
      </c>
      <c r="J371" s="35">
        <f t="shared" si="97"/>
        <v>9.2857142857142847</v>
      </c>
      <c r="K371" s="36">
        <v>92</v>
      </c>
      <c r="L371" s="34">
        <f t="shared" si="98"/>
        <v>21.904761904761905</v>
      </c>
      <c r="M371" s="35">
        <f t="shared" si="99"/>
        <v>-25.806451612903224</v>
      </c>
      <c r="N371" s="35">
        <f t="shared" si="100"/>
        <v>-7.6190476190476168</v>
      </c>
      <c r="O371" s="36">
        <v>86</v>
      </c>
      <c r="P371" s="36">
        <v>47</v>
      </c>
      <c r="Q371" s="35">
        <f t="shared" si="88"/>
        <v>11.19047619047619</v>
      </c>
      <c r="R371" s="35">
        <f t="shared" si="101"/>
        <v>-6.5217391304347823</v>
      </c>
      <c r="S371" s="35">
        <f t="shared" si="102"/>
        <v>-10.714285714285715</v>
      </c>
      <c r="T371" s="41"/>
      <c r="U371" s="6" t="s">
        <v>308</v>
      </c>
    </row>
    <row r="372" spans="2:21" ht="18" customHeight="1" x14ac:dyDescent="0.15">
      <c r="B372" s="39"/>
      <c r="C372" s="40" t="s">
        <v>309</v>
      </c>
      <c r="D372" s="32">
        <v>61</v>
      </c>
      <c r="E372" s="36">
        <v>2040</v>
      </c>
      <c r="F372" s="35">
        <f t="shared" si="94"/>
        <v>33.442622950819676</v>
      </c>
      <c r="G372" s="36">
        <v>2081</v>
      </c>
      <c r="H372" s="35">
        <f t="shared" si="95"/>
        <v>34.114754098360656</v>
      </c>
      <c r="I372" s="35">
        <f t="shared" si="96"/>
        <v>2.0098039215686274</v>
      </c>
      <c r="J372" s="35">
        <f t="shared" si="97"/>
        <v>0.67213114754098058</v>
      </c>
      <c r="K372" s="36">
        <v>2170</v>
      </c>
      <c r="L372" s="34">
        <f t="shared" si="98"/>
        <v>35.57377049180328</v>
      </c>
      <c r="M372" s="35">
        <f t="shared" si="99"/>
        <v>4.276790004805382</v>
      </c>
      <c r="N372" s="35">
        <f t="shared" si="100"/>
        <v>1.4590163934426243</v>
      </c>
      <c r="O372" s="36">
        <v>1983</v>
      </c>
      <c r="P372" s="36">
        <f t="shared" ref="P372:P378" si="106">O372</f>
        <v>1983</v>
      </c>
      <c r="Q372" s="35">
        <f t="shared" si="88"/>
        <v>32.508196721311478</v>
      </c>
      <c r="R372" s="35">
        <f t="shared" si="101"/>
        <v>-8.6175115207373274</v>
      </c>
      <c r="S372" s="35">
        <f t="shared" si="102"/>
        <v>-3.0655737704918025</v>
      </c>
      <c r="T372" s="41"/>
    </row>
    <row r="373" spans="2:21" ht="18" customHeight="1" x14ac:dyDescent="0.15">
      <c r="B373" s="39"/>
      <c r="C373" s="40" t="s">
        <v>310</v>
      </c>
      <c r="D373" s="32">
        <v>34.6</v>
      </c>
      <c r="E373" s="36">
        <v>849</v>
      </c>
      <c r="F373" s="35">
        <f t="shared" si="94"/>
        <v>24.537572254335259</v>
      </c>
      <c r="G373" s="36">
        <v>980</v>
      </c>
      <c r="H373" s="35">
        <f t="shared" si="95"/>
        <v>28.323699421965316</v>
      </c>
      <c r="I373" s="35">
        <f t="shared" si="96"/>
        <v>15.429917550058892</v>
      </c>
      <c r="J373" s="35">
        <f t="shared" si="97"/>
        <v>3.7861271676300561</v>
      </c>
      <c r="K373" s="36">
        <v>886</v>
      </c>
      <c r="L373" s="34">
        <f t="shared" si="98"/>
        <v>25.606936416184968</v>
      </c>
      <c r="M373" s="35">
        <f t="shared" si="99"/>
        <v>-9.591836734693878</v>
      </c>
      <c r="N373" s="35">
        <f t="shared" si="100"/>
        <v>-2.7167630057803471</v>
      </c>
      <c r="O373" s="36">
        <v>890</v>
      </c>
      <c r="P373" s="36">
        <f t="shared" si="106"/>
        <v>890</v>
      </c>
      <c r="Q373" s="35">
        <f t="shared" si="88"/>
        <v>25.722543352601154</v>
      </c>
      <c r="R373" s="35">
        <f t="shared" si="101"/>
        <v>0.45146726862302478</v>
      </c>
      <c r="S373" s="35">
        <f t="shared" si="102"/>
        <v>0.11560693641618514</v>
      </c>
      <c r="T373" s="41"/>
    </row>
    <row r="374" spans="2:21" ht="18" customHeight="1" x14ac:dyDescent="0.15">
      <c r="B374" s="39"/>
      <c r="C374" s="40" t="s">
        <v>311</v>
      </c>
      <c r="D374" s="32">
        <v>3.9</v>
      </c>
      <c r="E374" s="36">
        <v>171</v>
      </c>
      <c r="F374" s="35">
        <f t="shared" si="94"/>
        <v>43.846153846153847</v>
      </c>
      <c r="G374" s="36">
        <v>218</v>
      </c>
      <c r="H374" s="35">
        <f t="shared" si="95"/>
        <v>55.897435897435898</v>
      </c>
      <c r="I374" s="35">
        <f t="shared" si="96"/>
        <v>27.485380116959064</v>
      </c>
      <c r="J374" s="35">
        <f t="shared" si="97"/>
        <v>12.051282051282051</v>
      </c>
      <c r="K374" s="36">
        <v>218</v>
      </c>
      <c r="L374" s="34">
        <f t="shared" si="98"/>
        <v>55.897435897435898</v>
      </c>
      <c r="M374" s="35">
        <f t="shared" si="99"/>
        <v>0</v>
      </c>
      <c r="N374" s="35">
        <f t="shared" si="100"/>
        <v>0</v>
      </c>
      <c r="O374" s="36">
        <v>174</v>
      </c>
      <c r="P374" s="36">
        <f t="shared" si="106"/>
        <v>174</v>
      </c>
      <c r="Q374" s="35">
        <f t="shared" si="88"/>
        <v>44.615384615384613</v>
      </c>
      <c r="R374" s="35">
        <f t="shared" si="101"/>
        <v>-20.183486238532112</v>
      </c>
      <c r="S374" s="35">
        <f t="shared" si="102"/>
        <v>-11.282051282051285</v>
      </c>
      <c r="T374" s="41"/>
    </row>
    <row r="375" spans="2:21" ht="18" customHeight="1" x14ac:dyDescent="0.15">
      <c r="B375" s="39"/>
      <c r="C375" s="40" t="s">
        <v>312</v>
      </c>
      <c r="D375" s="32">
        <v>11.1</v>
      </c>
      <c r="E375" s="36">
        <v>0</v>
      </c>
      <c r="F375" s="35">
        <f t="shared" si="94"/>
        <v>0</v>
      </c>
      <c r="G375" s="36">
        <v>0</v>
      </c>
      <c r="H375" s="35">
        <f t="shared" si="95"/>
        <v>0</v>
      </c>
      <c r="I375" s="35" t="s">
        <v>65</v>
      </c>
      <c r="J375" s="35">
        <f t="shared" si="97"/>
        <v>0</v>
      </c>
      <c r="K375" s="36">
        <v>0</v>
      </c>
      <c r="L375" s="34">
        <f t="shared" si="98"/>
        <v>0</v>
      </c>
      <c r="M375" s="35" t="s">
        <v>65</v>
      </c>
      <c r="N375" s="35">
        <f t="shared" si="100"/>
        <v>0</v>
      </c>
      <c r="O375" s="36">
        <v>0</v>
      </c>
      <c r="P375" s="36">
        <f t="shared" si="106"/>
        <v>0</v>
      </c>
      <c r="Q375" s="35">
        <f t="shared" si="88"/>
        <v>0</v>
      </c>
      <c r="R375" s="35" t="s">
        <v>65</v>
      </c>
      <c r="S375" s="35">
        <f t="shared" si="102"/>
        <v>0</v>
      </c>
      <c r="T375" s="41"/>
    </row>
    <row r="376" spans="2:21" ht="18" customHeight="1" x14ac:dyDescent="0.15">
      <c r="B376" s="39"/>
      <c r="C376" s="40" t="s">
        <v>313</v>
      </c>
      <c r="D376" s="32">
        <v>4.5999999999999996</v>
      </c>
      <c r="E376" s="36">
        <v>23</v>
      </c>
      <c r="F376" s="35">
        <f t="shared" si="94"/>
        <v>5</v>
      </c>
      <c r="G376" s="36">
        <v>215</v>
      </c>
      <c r="H376" s="35">
        <f t="shared" si="95"/>
        <v>46.739130434782609</v>
      </c>
      <c r="I376" s="35">
        <f t="shared" si="96"/>
        <v>834.78260869565213</v>
      </c>
      <c r="J376" s="35">
        <f t="shared" si="97"/>
        <v>41.739130434782609</v>
      </c>
      <c r="K376" s="36">
        <v>301</v>
      </c>
      <c r="L376" s="34">
        <f t="shared" si="98"/>
        <v>65.434782608695656</v>
      </c>
      <c r="M376" s="35">
        <f t="shared" si="99"/>
        <v>40</v>
      </c>
      <c r="N376" s="35">
        <f t="shared" si="100"/>
        <v>18.695652173913047</v>
      </c>
      <c r="O376" s="36">
        <v>388</v>
      </c>
      <c r="P376" s="36">
        <f t="shared" si="106"/>
        <v>388</v>
      </c>
      <c r="Q376" s="35">
        <f t="shared" si="88"/>
        <v>84.34782608695653</v>
      </c>
      <c r="R376" s="35">
        <f t="shared" si="101"/>
        <v>28.903654485049834</v>
      </c>
      <c r="S376" s="35">
        <f t="shared" si="102"/>
        <v>18.913043478260875</v>
      </c>
      <c r="T376" s="41"/>
    </row>
    <row r="377" spans="2:21" ht="18" customHeight="1" x14ac:dyDescent="0.15">
      <c r="B377" s="39"/>
      <c r="C377" s="40" t="s">
        <v>314</v>
      </c>
      <c r="D377" s="32">
        <v>20.8</v>
      </c>
      <c r="E377" s="36">
        <v>737</v>
      </c>
      <c r="F377" s="35">
        <f t="shared" si="94"/>
        <v>35.432692307692307</v>
      </c>
      <c r="G377" s="36">
        <v>977</v>
      </c>
      <c r="H377" s="35">
        <f t="shared" si="95"/>
        <v>46.971153846153847</v>
      </c>
      <c r="I377" s="35">
        <f t="shared" si="96"/>
        <v>32.564450474898237</v>
      </c>
      <c r="J377" s="35">
        <f t="shared" si="97"/>
        <v>11.53846153846154</v>
      </c>
      <c r="K377" s="36">
        <v>979</v>
      </c>
      <c r="L377" s="34">
        <f t="shared" si="98"/>
        <v>47.067307692307693</v>
      </c>
      <c r="M377" s="35">
        <f t="shared" si="99"/>
        <v>0.20470829068577279</v>
      </c>
      <c r="N377" s="35">
        <f t="shared" si="100"/>
        <v>9.61538461538467E-2</v>
      </c>
      <c r="O377" s="36">
        <v>957</v>
      </c>
      <c r="P377" s="36">
        <f t="shared" si="106"/>
        <v>957</v>
      </c>
      <c r="Q377" s="35">
        <f t="shared" si="88"/>
        <v>46.00961538461538</v>
      </c>
      <c r="R377" s="35" t="s">
        <v>65</v>
      </c>
      <c r="S377" s="35">
        <f t="shared" si="102"/>
        <v>-1.0576923076923137</v>
      </c>
      <c r="T377" s="41"/>
    </row>
    <row r="378" spans="2:21" ht="18" customHeight="1" x14ac:dyDescent="0.15">
      <c r="B378" s="39"/>
      <c r="C378" s="45" t="s">
        <v>315</v>
      </c>
      <c r="D378" s="46">
        <v>14.5</v>
      </c>
      <c r="E378" s="47">
        <v>0</v>
      </c>
      <c r="F378" s="48">
        <f t="shared" si="94"/>
        <v>0</v>
      </c>
      <c r="G378" s="47">
        <v>339</v>
      </c>
      <c r="H378" s="48">
        <f t="shared" si="95"/>
        <v>23.379310344827587</v>
      </c>
      <c r="I378" s="48" t="s">
        <v>65</v>
      </c>
      <c r="J378" s="48">
        <f t="shared" si="97"/>
        <v>23.379310344827587</v>
      </c>
      <c r="K378" s="47">
        <v>504</v>
      </c>
      <c r="L378" s="49">
        <f t="shared" si="98"/>
        <v>34.758620689655174</v>
      </c>
      <c r="M378" s="48">
        <f t="shared" si="99"/>
        <v>48.672566371681413</v>
      </c>
      <c r="N378" s="48">
        <f t="shared" si="100"/>
        <v>11.379310344827587</v>
      </c>
      <c r="O378" s="47">
        <v>577</v>
      </c>
      <c r="P378" s="47">
        <f t="shared" si="106"/>
        <v>577</v>
      </c>
      <c r="Q378" s="48">
        <f t="shared" si="88"/>
        <v>39.793103448275865</v>
      </c>
      <c r="R378" s="48" t="s">
        <v>65</v>
      </c>
      <c r="S378" s="48">
        <f t="shared" si="102"/>
        <v>5.0344827586206904</v>
      </c>
      <c r="T378" s="50"/>
    </row>
    <row r="379" spans="2:21" ht="18" customHeight="1" x14ac:dyDescent="0.15">
      <c r="B379" s="39"/>
      <c r="C379" s="52" t="s">
        <v>316</v>
      </c>
      <c r="D379" s="53">
        <f>SUM(D359:D378)</f>
        <v>677.40000000000009</v>
      </c>
      <c r="E379" s="54">
        <f>SUM(E359:E378)</f>
        <v>16845</v>
      </c>
      <c r="F379" s="55">
        <f t="shared" si="94"/>
        <v>24.867139061116028</v>
      </c>
      <c r="G379" s="54">
        <f>SUM(G359:G378)</f>
        <v>17926</v>
      </c>
      <c r="H379" s="55">
        <f>G379/D379</f>
        <v>26.462946560377912</v>
      </c>
      <c r="I379" s="55">
        <f>(G379-E379)/E379*100</f>
        <v>6.4173345206292671</v>
      </c>
      <c r="J379" s="55">
        <f>H379-F379</f>
        <v>1.595807499261884</v>
      </c>
      <c r="K379" s="54">
        <f>SUM(K359:K378)</f>
        <v>17732</v>
      </c>
      <c r="L379" s="56">
        <f>K379/D379</f>
        <v>26.176557425450248</v>
      </c>
      <c r="M379" s="55">
        <f>(K379-G379)/G379*100</f>
        <v>-1.0822269329465581</v>
      </c>
      <c r="N379" s="55">
        <f>L379-H379</f>
        <v>-0.28638913492766349</v>
      </c>
      <c r="O379" s="54">
        <f>SUM(O359:O378)</f>
        <v>17348</v>
      </c>
      <c r="P379" s="54">
        <f>SUM(P359:P378)</f>
        <v>16493</v>
      </c>
      <c r="Q379" s="55">
        <f t="shared" si="88"/>
        <v>24.347505166814287</v>
      </c>
      <c r="R379" s="55">
        <f>(O379-K379)/K379*100</f>
        <v>-2.1655763591247461</v>
      </c>
      <c r="S379" s="55">
        <f>Q379-L379</f>
        <v>-1.8290522586359614</v>
      </c>
      <c r="T379" s="57"/>
    </row>
    <row r="380" spans="2:21" ht="18" customHeight="1" x14ac:dyDescent="0.15">
      <c r="B380" s="69" t="s">
        <v>291</v>
      </c>
      <c r="C380" s="58" t="s">
        <v>292</v>
      </c>
      <c r="D380" s="24">
        <v>60.4</v>
      </c>
      <c r="E380" s="28">
        <v>50</v>
      </c>
      <c r="F380" s="27">
        <f t="shared" si="94"/>
        <v>0.82781456953642385</v>
      </c>
      <c r="G380" s="28">
        <v>0</v>
      </c>
      <c r="H380" s="27">
        <f t="shared" ref="H380:H432" si="107">G380/D380</f>
        <v>0</v>
      </c>
      <c r="I380" s="27">
        <f t="shared" ref="I380:I430" si="108">(G380-E380)/E380*100</f>
        <v>-100</v>
      </c>
      <c r="J380" s="27">
        <f t="shared" ref="J380:J432" si="109">H380-F380</f>
        <v>-0.82781456953642385</v>
      </c>
      <c r="K380" s="28">
        <v>0</v>
      </c>
      <c r="L380" s="26">
        <f t="shared" ref="L380:L432" si="110">K380/D380</f>
        <v>0</v>
      </c>
      <c r="M380" s="27" t="s">
        <v>180</v>
      </c>
      <c r="N380" s="27">
        <f t="shared" ref="N380:N432" si="111">L380-H380</f>
        <v>0</v>
      </c>
      <c r="O380" s="28">
        <v>0</v>
      </c>
      <c r="P380" s="28">
        <v>117</v>
      </c>
      <c r="Q380" s="27">
        <f t="shared" si="88"/>
        <v>1.9370860927152318</v>
      </c>
      <c r="R380" s="27" t="s">
        <v>241</v>
      </c>
      <c r="S380" s="27">
        <f t="shared" ref="S380:S432" si="112">Q380-L380</f>
        <v>1.9370860927152318</v>
      </c>
      <c r="T380" s="59"/>
      <c r="U380" s="6" t="s">
        <v>293</v>
      </c>
    </row>
    <row r="381" spans="2:21" ht="18" customHeight="1" x14ac:dyDescent="0.15">
      <c r="B381" s="30"/>
      <c r="C381" s="40" t="s">
        <v>294</v>
      </c>
      <c r="D381" s="32">
        <v>95.7</v>
      </c>
      <c r="E381" s="36">
        <v>94</v>
      </c>
      <c r="F381" s="35">
        <f t="shared" si="94"/>
        <v>0.98223615464994773</v>
      </c>
      <c r="G381" s="36">
        <v>80</v>
      </c>
      <c r="H381" s="35">
        <f t="shared" si="107"/>
        <v>0.83594566353187039</v>
      </c>
      <c r="I381" s="35">
        <f t="shared" si="108"/>
        <v>-14.893617021276595</v>
      </c>
      <c r="J381" s="35">
        <f t="shared" si="109"/>
        <v>-0.14629049111807735</v>
      </c>
      <c r="K381" s="36">
        <v>60</v>
      </c>
      <c r="L381" s="34">
        <f t="shared" si="110"/>
        <v>0.62695924764890276</v>
      </c>
      <c r="M381" s="35">
        <f t="shared" ref="M381:M430" si="113">(K381-G381)/G381*100</f>
        <v>-25</v>
      </c>
      <c r="N381" s="35">
        <f t="shared" si="111"/>
        <v>-0.20898641588296762</v>
      </c>
      <c r="O381" s="36">
        <v>57</v>
      </c>
      <c r="P381" s="36">
        <f t="shared" ref="P381" si="114">O381</f>
        <v>57</v>
      </c>
      <c r="Q381" s="35">
        <f t="shared" si="88"/>
        <v>0.59561128526645768</v>
      </c>
      <c r="R381" s="35">
        <f t="shared" ref="R381:R430" si="115">(O381-K381)/K381*100</f>
        <v>-5</v>
      </c>
      <c r="S381" s="35">
        <f t="shared" si="112"/>
        <v>-3.1347962382445083E-2</v>
      </c>
      <c r="T381" s="41"/>
    </row>
    <row r="382" spans="2:21" ht="18" customHeight="1" x14ac:dyDescent="0.15">
      <c r="B382" s="39"/>
      <c r="C382" s="40" t="s">
        <v>296</v>
      </c>
      <c r="D382" s="32">
        <v>37.329787872900006</v>
      </c>
      <c r="E382" s="36">
        <v>23</v>
      </c>
      <c r="F382" s="35">
        <f t="shared" si="94"/>
        <v>0.61612994100877594</v>
      </c>
      <c r="G382" s="36">
        <v>0</v>
      </c>
      <c r="H382" s="35">
        <f t="shared" si="107"/>
        <v>0</v>
      </c>
      <c r="I382" s="35">
        <f t="shared" si="108"/>
        <v>-100</v>
      </c>
      <c r="J382" s="35">
        <f t="shared" si="109"/>
        <v>-0.61612994100877594</v>
      </c>
      <c r="K382" s="36">
        <v>0</v>
      </c>
      <c r="L382" s="34">
        <f t="shared" si="110"/>
        <v>0</v>
      </c>
      <c r="M382" s="35" t="s">
        <v>52</v>
      </c>
      <c r="N382" s="35">
        <f t="shared" si="111"/>
        <v>0</v>
      </c>
      <c r="O382" s="36">
        <v>0</v>
      </c>
      <c r="P382" s="36">
        <v>119</v>
      </c>
      <c r="Q382" s="35">
        <f t="shared" si="88"/>
        <v>3.1878027382627971</v>
      </c>
      <c r="R382" s="35" t="s">
        <v>65</v>
      </c>
      <c r="S382" s="35">
        <f t="shared" si="112"/>
        <v>3.1878027382627971</v>
      </c>
      <c r="T382" s="41"/>
      <c r="U382" s="6" t="s">
        <v>297</v>
      </c>
    </row>
    <row r="383" spans="2:21" ht="18" customHeight="1" x14ac:dyDescent="0.15">
      <c r="B383" s="39"/>
      <c r="C383" s="40" t="s">
        <v>299</v>
      </c>
      <c r="D383" s="32">
        <v>225.9</v>
      </c>
      <c r="E383" s="36">
        <v>129</v>
      </c>
      <c r="F383" s="35">
        <f t="shared" si="94"/>
        <v>0.57104913678618852</v>
      </c>
      <c r="G383" s="36">
        <v>0</v>
      </c>
      <c r="H383" s="35">
        <f t="shared" si="107"/>
        <v>0</v>
      </c>
      <c r="I383" s="35">
        <f t="shared" si="108"/>
        <v>-100</v>
      </c>
      <c r="J383" s="35">
        <f t="shared" si="109"/>
        <v>-0.57104913678618852</v>
      </c>
      <c r="K383" s="36">
        <v>0</v>
      </c>
      <c r="L383" s="34">
        <f t="shared" si="110"/>
        <v>0</v>
      </c>
      <c r="M383" s="35" t="s">
        <v>52</v>
      </c>
      <c r="N383" s="35">
        <f t="shared" si="111"/>
        <v>0</v>
      </c>
      <c r="O383" s="36">
        <v>0</v>
      </c>
      <c r="P383" s="36">
        <v>408</v>
      </c>
      <c r="Q383" s="35">
        <f t="shared" si="88"/>
        <v>1.8061088977423638</v>
      </c>
      <c r="R383" s="35" t="s">
        <v>241</v>
      </c>
      <c r="S383" s="35">
        <f t="shared" si="112"/>
        <v>1.8061088977423638</v>
      </c>
      <c r="T383" s="41"/>
      <c r="U383" s="6" t="s">
        <v>300</v>
      </c>
    </row>
    <row r="384" spans="2:21" ht="18" customHeight="1" x14ac:dyDescent="0.15">
      <c r="B384" s="39"/>
      <c r="C384" s="40" t="s">
        <v>302</v>
      </c>
      <c r="D384" s="32">
        <v>19.663158555400003</v>
      </c>
      <c r="E384" s="36">
        <v>0</v>
      </c>
      <c r="F384" s="35">
        <f t="shared" si="94"/>
        <v>0</v>
      </c>
      <c r="G384" s="36">
        <v>0</v>
      </c>
      <c r="H384" s="35">
        <f t="shared" si="107"/>
        <v>0</v>
      </c>
      <c r="I384" s="35" t="s">
        <v>65</v>
      </c>
      <c r="J384" s="35">
        <f t="shared" si="109"/>
        <v>0</v>
      </c>
      <c r="K384" s="36">
        <v>0</v>
      </c>
      <c r="L384" s="34">
        <f t="shared" si="110"/>
        <v>0</v>
      </c>
      <c r="M384" s="35" t="s">
        <v>244</v>
      </c>
      <c r="N384" s="35">
        <f t="shared" si="111"/>
        <v>0</v>
      </c>
      <c r="O384" s="36">
        <v>0</v>
      </c>
      <c r="P384" s="36">
        <f t="shared" ref="P384:P418" si="116">O384</f>
        <v>0</v>
      </c>
      <c r="Q384" s="35">
        <f t="shared" si="88"/>
        <v>0</v>
      </c>
      <c r="R384" s="35" t="s">
        <v>317</v>
      </c>
      <c r="S384" s="35">
        <f t="shared" si="112"/>
        <v>0</v>
      </c>
      <c r="T384" s="41"/>
    </row>
    <row r="385" spans="2:20" ht="18" customHeight="1" x14ac:dyDescent="0.15">
      <c r="B385" s="39"/>
      <c r="C385" s="40" t="s">
        <v>303</v>
      </c>
      <c r="D385" s="32">
        <v>356.5</v>
      </c>
      <c r="E385" s="36">
        <v>594</v>
      </c>
      <c r="F385" s="35">
        <f t="shared" si="94"/>
        <v>1.6661991584852736</v>
      </c>
      <c r="G385" s="36">
        <v>362</v>
      </c>
      <c r="H385" s="35">
        <f t="shared" si="107"/>
        <v>1.0154277699859748</v>
      </c>
      <c r="I385" s="35">
        <f t="shared" si="108"/>
        <v>-39.057239057239059</v>
      </c>
      <c r="J385" s="35">
        <f t="shared" si="109"/>
        <v>-0.65077138849929872</v>
      </c>
      <c r="K385" s="36">
        <v>341</v>
      </c>
      <c r="L385" s="34">
        <f t="shared" si="110"/>
        <v>0.95652173913043481</v>
      </c>
      <c r="M385" s="35">
        <f t="shared" si="113"/>
        <v>-5.8011049723756907</v>
      </c>
      <c r="N385" s="35">
        <f t="shared" si="111"/>
        <v>-5.8906030855540026E-2</v>
      </c>
      <c r="O385" s="36">
        <v>325</v>
      </c>
      <c r="P385" s="36">
        <f t="shared" si="116"/>
        <v>325</v>
      </c>
      <c r="Q385" s="35">
        <f t="shared" si="88"/>
        <v>0.91164095371669007</v>
      </c>
      <c r="R385" s="35">
        <f t="shared" si="115"/>
        <v>-4.6920821114369504</v>
      </c>
      <c r="S385" s="35">
        <f t="shared" si="112"/>
        <v>-4.4880785413744739E-2</v>
      </c>
      <c r="T385" s="41"/>
    </row>
    <row r="386" spans="2:20" ht="18" customHeight="1" x14ac:dyDescent="0.15">
      <c r="B386" s="39"/>
      <c r="C386" s="40" t="s">
        <v>318</v>
      </c>
      <c r="D386" s="32">
        <v>259.7</v>
      </c>
      <c r="E386" s="36">
        <v>259</v>
      </c>
      <c r="F386" s="35">
        <f t="shared" si="94"/>
        <v>0.99730458221024265</v>
      </c>
      <c r="G386" s="36">
        <v>231</v>
      </c>
      <c r="H386" s="35">
        <f t="shared" si="107"/>
        <v>0.88948787061994616</v>
      </c>
      <c r="I386" s="35">
        <f t="shared" si="108"/>
        <v>-10.810810810810811</v>
      </c>
      <c r="J386" s="35">
        <f t="shared" si="109"/>
        <v>-0.10781671159029649</v>
      </c>
      <c r="K386" s="36">
        <v>233</v>
      </c>
      <c r="L386" s="34">
        <f t="shared" si="110"/>
        <v>0.89718906430496725</v>
      </c>
      <c r="M386" s="35">
        <f t="shared" si="113"/>
        <v>0.86580086580086579</v>
      </c>
      <c r="N386" s="35">
        <f t="shared" si="111"/>
        <v>7.7011936850210905E-3</v>
      </c>
      <c r="O386" s="36">
        <v>201</v>
      </c>
      <c r="P386" s="36">
        <f t="shared" si="116"/>
        <v>201</v>
      </c>
      <c r="Q386" s="35">
        <f t="shared" si="88"/>
        <v>0.77396996534462847</v>
      </c>
      <c r="R386" s="35">
        <f t="shared" si="115"/>
        <v>-13.733905579399142</v>
      </c>
      <c r="S386" s="35">
        <f t="shared" si="112"/>
        <v>-0.12321909896033878</v>
      </c>
      <c r="T386" s="41"/>
    </row>
    <row r="387" spans="2:20" ht="18" customHeight="1" x14ac:dyDescent="0.15">
      <c r="B387" s="39"/>
      <c r="C387" s="40" t="s">
        <v>319</v>
      </c>
      <c r="D387" s="32">
        <v>52.7</v>
      </c>
      <c r="E387" s="36">
        <v>0</v>
      </c>
      <c r="F387" s="35">
        <f t="shared" si="94"/>
        <v>0</v>
      </c>
      <c r="G387" s="36">
        <v>0</v>
      </c>
      <c r="H387" s="35">
        <f t="shared" si="107"/>
        <v>0</v>
      </c>
      <c r="I387" s="35" t="s">
        <v>52</v>
      </c>
      <c r="J387" s="35">
        <f t="shared" si="109"/>
        <v>0</v>
      </c>
      <c r="K387" s="36">
        <v>1</v>
      </c>
      <c r="L387" s="34">
        <f t="shared" si="110"/>
        <v>1.8975332068311195E-2</v>
      </c>
      <c r="M387" s="35" t="s">
        <v>317</v>
      </c>
      <c r="N387" s="35">
        <f t="shared" si="111"/>
        <v>1.8975332068311195E-2</v>
      </c>
      <c r="O387" s="36">
        <v>2</v>
      </c>
      <c r="P387" s="36">
        <f t="shared" si="116"/>
        <v>2</v>
      </c>
      <c r="Q387" s="35">
        <f t="shared" si="88"/>
        <v>3.7950664136622389E-2</v>
      </c>
      <c r="R387" s="35" t="s">
        <v>52</v>
      </c>
      <c r="S387" s="35">
        <f t="shared" si="112"/>
        <v>1.8975332068311195E-2</v>
      </c>
      <c r="T387" s="41"/>
    </row>
    <row r="388" spans="2:20" ht="18" customHeight="1" x14ac:dyDescent="0.15">
      <c r="B388" s="39"/>
      <c r="C388" s="40" t="s">
        <v>304</v>
      </c>
      <c r="D388" s="32">
        <v>263</v>
      </c>
      <c r="E388" s="36">
        <v>167</v>
      </c>
      <c r="F388" s="35">
        <f t="shared" si="94"/>
        <v>0.63498098859315588</v>
      </c>
      <c r="G388" s="36">
        <v>168</v>
      </c>
      <c r="H388" s="35">
        <f t="shared" si="107"/>
        <v>0.63878326996197721</v>
      </c>
      <c r="I388" s="35">
        <f t="shared" si="108"/>
        <v>0.5988023952095809</v>
      </c>
      <c r="J388" s="35">
        <f t="shared" si="109"/>
        <v>3.8022813688213253E-3</v>
      </c>
      <c r="K388" s="36">
        <v>147</v>
      </c>
      <c r="L388" s="34">
        <f t="shared" si="110"/>
        <v>0.55893536121673004</v>
      </c>
      <c r="M388" s="35">
        <f t="shared" si="113"/>
        <v>-12.5</v>
      </c>
      <c r="N388" s="35">
        <f t="shared" si="111"/>
        <v>-7.9847908745247165E-2</v>
      </c>
      <c r="O388" s="36">
        <v>138</v>
      </c>
      <c r="P388" s="36">
        <f t="shared" si="116"/>
        <v>138</v>
      </c>
      <c r="Q388" s="35">
        <f t="shared" si="88"/>
        <v>0.52471482889733845</v>
      </c>
      <c r="R388" s="35">
        <f t="shared" si="115"/>
        <v>-6.1224489795918364</v>
      </c>
      <c r="S388" s="35">
        <f t="shared" si="112"/>
        <v>-3.4220532319391594E-2</v>
      </c>
      <c r="T388" s="41"/>
    </row>
    <row r="389" spans="2:20" ht="18" customHeight="1" x14ac:dyDescent="0.15">
      <c r="B389" s="39"/>
      <c r="C389" s="40" t="s">
        <v>305</v>
      </c>
      <c r="D389" s="32">
        <v>153.9</v>
      </c>
      <c r="E389" s="36">
        <v>292</v>
      </c>
      <c r="F389" s="35">
        <f t="shared" si="94"/>
        <v>1.8973359324236516</v>
      </c>
      <c r="G389" s="36">
        <v>292</v>
      </c>
      <c r="H389" s="35">
        <f t="shared" si="107"/>
        <v>1.8973359324236516</v>
      </c>
      <c r="I389" s="35">
        <f t="shared" si="108"/>
        <v>0</v>
      </c>
      <c r="J389" s="35">
        <f t="shared" si="109"/>
        <v>0</v>
      </c>
      <c r="K389" s="36">
        <v>246</v>
      </c>
      <c r="L389" s="34">
        <f t="shared" si="110"/>
        <v>1.5984405458089668</v>
      </c>
      <c r="M389" s="35">
        <f t="shared" si="113"/>
        <v>-15.753424657534246</v>
      </c>
      <c r="N389" s="35">
        <f t="shared" si="111"/>
        <v>-0.29889538661468484</v>
      </c>
      <c r="O389" s="36">
        <v>200</v>
      </c>
      <c r="P389" s="36">
        <f t="shared" si="116"/>
        <v>200</v>
      </c>
      <c r="Q389" s="35">
        <f t="shared" si="88"/>
        <v>1.2995451591942819</v>
      </c>
      <c r="R389" s="35">
        <f t="shared" si="115"/>
        <v>-18.699186991869919</v>
      </c>
      <c r="S389" s="35">
        <f t="shared" si="112"/>
        <v>-0.29889538661468484</v>
      </c>
      <c r="T389" s="41"/>
    </row>
    <row r="390" spans="2:20" ht="18" customHeight="1" x14ac:dyDescent="0.15">
      <c r="B390" s="39"/>
      <c r="C390" s="40" t="s">
        <v>320</v>
      </c>
      <c r="D390" s="32">
        <v>50.1</v>
      </c>
      <c r="E390" s="36">
        <v>136</v>
      </c>
      <c r="F390" s="35">
        <f t="shared" si="94"/>
        <v>2.7145708582834329</v>
      </c>
      <c r="G390" s="36">
        <v>122</v>
      </c>
      <c r="H390" s="35">
        <f t="shared" si="107"/>
        <v>2.435129740518962</v>
      </c>
      <c r="I390" s="35">
        <f t="shared" si="108"/>
        <v>-10.294117647058822</v>
      </c>
      <c r="J390" s="35">
        <f t="shared" si="109"/>
        <v>-0.27944111776447089</v>
      </c>
      <c r="K390" s="36">
        <v>124</v>
      </c>
      <c r="L390" s="34">
        <f t="shared" si="110"/>
        <v>2.4750499001996009</v>
      </c>
      <c r="M390" s="35">
        <f t="shared" si="113"/>
        <v>1.639344262295082</v>
      </c>
      <c r="N390" s="35">
        <f t="shared" si="111"/>
        <v>3.9920159680638889E-2</v>
      </c>
      <c r="O390" s="36">
        <v>91</v>
      </c>
      <c r="P390" s="36">
        <f t="shared" si="116"/>
        <v>91</v>
      </c>
      <c r="Q390" s="35">
        <f t="shared" ref="Q390:Q453" si="117">P390/D390</f>
        <v>1.8163672654690619</v>
      </c>
      <c r="R390" s="35">
        <f t="shared" si="115"/>
        <v>-26.612903225806448</v>
      </c>
      <c r="S390" s="35">
        <f t="shared" si="112"/>
        <v>-0.65868263473053901</v>
      </c>
      <c r="T390" s="41"/>
    </row>
    <row r="391" spans="2:20" ht="18" customHeight="1" x14ac:dyDescent="0.15">
      <c r="B391" s="39"/>
      <c r="C391" s="40" t="s">
        <v>321</v>
      </c>
      <c r="D391" s="32">
        <v>76.099999999999994</v>
      </c>
      <c r="E391" s="36">
        <v>101</v>
      </c>
      <c r="F391" s="35">
        <f t="shared" si="94"/>
        <v>1.3272010512483576</v>
      </c>
      <c r="G391" s="36">
        <v>96</v>
      </c>
      <c r="H391" s="35">
        <f t="shared" si="107"/>
        <v>1.2614980289093298</v>
      </c>
      <c r="I391" s="35">
        <f t="shared" si="108"/>
        <v>-4.9504950495049505</v>
      </c>
      <c r="J391" s="35">
        <f t="shared" si="109"/>
        <v>-6.5703022339027806E-2</v>
      </c>
      <c r="K391" s="36">
        <v>88</v>
      </c>
      <c r="L391" s="34">
        <f t="shared" si="110"/>
        <v>1.1563731931668857</v>
      </c>
      <c r="M391" s="35">
        <f t="shared" si="113"/>
        <v>-8.3333333333333321</v>
      </c>
      <c r="N391" s="35">
        <f t="shared" si="111"/>
        <v>-0.10512483574244413</v>
      </c>
      <c r="O391" s="36">
        <v>92</v>
      </c>
      <c r="P391" s="36">
        <f t="shared" si="116"/>
        <v>92</v>
      </c>
      <c r="Q391" s="35">
        <f t="shared" si="117"/>
        <v>1.2089356110381078</v>
      </c>
      <c r="R391" s="35">
        <f t="shared" si="115"/>
        <v>4.5454545454545459</v>
      </c>
      <c r="S391" s="35">
        <f t="shared" si="112"/>
        <v>5.2562417871222067E-2</v>
      </c>
      <c r="T391" s="41"/>
    </row>
    <row r="392" spans="2:20" ht="18" customHeight="1" x14ac:dyDescent="0.15">
      <c r="B392" s="39"/>
      <c r="C392" s="40" t="s">
        <v>322</v>
      </c>
      <c r="D392" s="32">
        <v>166.5</v>
      </c>
      <c r="E392" s="36">
        <v>178</v>
      </c>
      <c r="F392" s="35">
        <f t="shared" si="94"/>
        <v>1.0690690690690692</v>
      </c>
      <c r="G392" s="36">
        <v>173</v>
      </c>
      <c r="H392" s="35">
        <f t="shared" si="107"/>
        <v>1.0390390390390389</v>
      </c>
      <c r="I392" s="35">
        <f t="shared" si="108"/>
        <v>-2.8089887640449436</v>
      </c>
      <c r="J392" s="35">
        <f t="shared" si="109"/>
        <v>-3.0030030030030241E-2</v>
      </c>
      <c r="K392" s="36">
        <v>161</v>
      </c>
      <c r="L392" s="34">
        <f t="shared" si="110"/>
        <v>0.96696696696696693</v>
      </c>
      <c r="M392" s="35">
        <f t="shared" si="113"/>
        <v>-6.9364161849710975</v>
      </c>
      <c r="N392" s="35">
        <f t="shared" si="111"/>
        <v>-7.2072072072072002E-2</v>
      </c>
      <c r="O392" s="36">
        <v>151</v>
      </c>
      <c r="P392" s="36">
        <f t="shared" si="116"/>
        <v>151</v>
      </c>
      <c r="Q392" s="35">
        <f t="shared" si="117"/>
        <v>0.9069069069069069</v>
      </c>
      <c r="R392" s="35">
        <f t="shared" si="115"/>
        <v>-6.2111801242236027</v>
      </c>
      <c r="S392" s="35">
        <f t="shared" si="112"/>
        <v>-6.0060060060060039E-2</v>
      </c>
      <c r="T392" s="41"/>
    </row>
    <row r="393" spans="2:20" ht="18" customHeight="1" x14ac:dyDescent="0.15">
      <c r="B393" s="39"/>
      <c r="C393" s="40" t="s">
        <v>323</v>
      </c>
      <c r="D393" s="32">
        <v>112.7</v>
      </c>
      <c r="E393" s="36">
        <v>470</v>
      </c>
      <c r="F393" s="35">
        <f t="shared" si="94"/>
        <v>4.1703637976929899</v>
      </c>
      <c r="G393" s="36">
        <v>448</v>
      </c>
      <c r="H393" s="35">
        <f t="shared" si="107"/>
        <v>3.9751552795031055</v>
      </c>
      <c r="I393" s="35">
        <f t="shared" si="108"/>
        <v>-4.6808510638297873</v>
      </c>
      <c r="J393" s="35">
        <f t="shared" si="109"/>
        <v>-0.19520851818988438</v>
      </c>
      <c r="K393" s="36">
        <v>380</v>
      </c>
      <c r="L393" s="34">
        <f t="shared" si="110"/>
        <v>3.3717834960070983</v>
      </c>
      <c r="M393" s="35">
        <f t="shared" si="113"/>
        <v>-15.178571428571427</v>
      </c>
      <c r="N393" s="35">
        <f t="shared" si="111"/>
        <v>-0.60337178349600729</v>
      </c>
      <c r="O393" s="36">
        <v>348</v>
      </c>
      <c r="P393" s="36">
        <f t="shared" si="116"/>
        <v>348</v>
      </c>
      <c r="Q393" s="35">
        <f t="shared" si="117"/>
        <v>3.0878438331854481</v>
      </c>
      <c r="R393" s="35">
        <f t="shared" si="115"/>
        <v>-8.4210526315789469</v>
      </c>
      <c r="S393" s="35">
        <f t="shared" si="112"/>
        <v>-0.28393966282165017</v>
      </c>
      <c r="T393" s="41"/>
    </row>
    <row r="394" spans="2:20" ht="18" customHeight="1" x14ac:dyDescent="0.15">
      <c r="B394" s="39"/>
      <c r="C394" s="40" t="s">
        <v>324</v>
      </c>
      <c r="D394" s="32">
        <v>194.5</v>
      </c>
      <c r="E394" s="36">
        <v>223</v>
      </c>
      <c r="F394" s="35">
        <f t="shared" si="94"/>
        <v>1.1465295629820051</v>
      </c>
      <c r="G394" s="36">
        <v>204</v>
      </c>
      <c r="H394" s="35">
        <f t="shared" si="107"/>
        <v>1.0488431876606683</v>
      </c>
      <c r="I394" s="35">
        <f t="shared" si="108"/>
        <v>-8.5201793721973083</v>
      </c>
      <c r="J394" s="35">
        <f t="shared" si="109"/>
        <v>-9.7686375321336838E-2</v>
      </c>
      <c r="K394" s="36">
        <v>183</v>
      </c>
      <c r="L394" s="34">
        <f t="shared" si="110"/>
        <v>0.94087403598971719</v>
      </c>
      <c r="M394" s="35">
        <f t="shared" si="113"/>
        <v>-10.294117647058822</v>
      </c>
      <c r="N394" s="35">
        <f t="shared" si="111"/>
        <v>-0.10796915167095111</v>
      </c>
      <c r="O394" s="36">
        <v>164</v>
      </c>
      <c r="P394" s="36">
        <f t="shared" si="116"/>
        <v>164</v>
      </c>
      <c r="Q394" s="35">
        <f t="shared" si="117"/>
        <v>0.84318766066838047</v>
      </c>
      <c r="R394" s="35">
        <f t="shared" si="115"/>
        <v>-10.382513661202186</v>
      </c>
      <c r="S394" s="35">
        <f t="shared" si="112"/>
        <v>-9.7686375321336727E-2</v>
      </c>
      <c r="T394" s="41"/>
    </row>
    <row r="395" spans="2:20" ht="18" customHeight="1" x14ac:dyDescent="0.15">
      <c r="B395" s="39"/>
      <c r="C395" s="40" t="s">
        <v>325</v>
      </c>
      <c r="D395" s="32">
        <v>59.2</v>
      </c>
      <c r="E395" s="36">
        <v>133</v>
      </c>
      <c r="F395" s="35">
        <f t="shared" si="94"/>
        <v>2.2466216216216215</v>
      </c>
      <c r="G395" s="36">
        <v>132</v>
      </c>
      <c r="H395" s="35">
        <f t="shared" si="107"/>
        <v>2.2297297297297298</v>
      </c>
      <c r="I395" s="35">
        <f t="shared" si="108"/>
        <v>-0.75187969924812026</v>
      </c>
      <c r="J395" s="35">
        <f t="shared" si="109"/>
        <v>-1.6891891891891664E-2</v>
      </c>
      <c r="K395" s="36">
        <v>112</v>
      </c>
      <c r="L395" s="34">
        <f t="shared" si="110"/>
        <v>1.8918918918918919</v>
      </c>
      <c r="M395" s="35">
        <f t="shared" si="113"/>
        <v>-15.151515151515152</v>
      </c>
      <c r="N395" s="35">
        <f t="shared" si="111"/>
        <v>-0.33783783783783794</v>
      </c>
      <c r="O395" s="36">
        <v>112</v>
      </c>
      <c r="P395" s="36">
        <f t="shared" si="116"/>
        <v>112</v>
      </c>
      <c r="Q395" s="35">
        <f t="shared" si="117"/>
        <v>1.8918918918918919</v>
      </c>
      <c r="R395" s="35">
        <f t="shared" si="115"/>
        <v>0</v>
      </c>
      <c r="S395" s="35">
        <f t="shared" si="112"/>
        <v>0</v>
      </c>
      <c r="T395" s="41"/>
    </row>
    <row r="396" spans="2:20" ht="18" customHeight="1" x14ac:dyDescent="0.15">
      <c r="B396" s="39"/>
      <c r="C396" s="40" t="s">
        <v>326</v>
      </c>
      <c r="D396" s="32">
        <v>153.69999999999999</v>
      </c>
      <c r="E396" s="36">
        <v>140</v>
      </c>
      <c r="F396" s="35">
        <f t="shared" si="94"/>
        <v>0.91086532205595327</v>
      </c>
      <c r="G396" s="36">
        <v>125</v>
      </c>
      <c r="H396" s="35">
        <f t="shared" si="107"/>
        <v>0.81327260897852971</v>
      </c>
      <c r="I396" s="35">
        <f t="shared" si="108"/>
        <v>-10.714285714285714</v>
      </c>
      <c r="J396" s="35">
        <f t="shared" si="109"/>
        <v>-9.7592713077423565E-2</v>
      </c>
      <c r="K396" s="36">
        <v>119</v>
      </c>
      <c r="L396" s="34">
        <f t="shared" si="110"/>
        <v>0.77423552374756022</v>
      </c>
      <c r="M396" s="35">
        <f t="shared" si="113"/>
        <v>-4.8</v>
      </c>
      <c r="N396" s="35">
        <f t="shared" si="111"/>
        <v>-3.9037085230969493E-2</v>
      </c>
      <c r="O396" s="36">
        <v>100</v>
      </c>
      <c r="P396" s="36">
        <f t="shared" si="116"/>
        <v>100</v>
      </c>
      <c r="Q396" s="35">
        <f t="shared" si="117"/>
        <v>0.65061808718282377</v>
      </c>
      <c r="R396" s="35">
        <f t="shared" si="115"/>
        <v>-15.966386554621847</v>
      </c>
      <c r="S396" s="35">
        <f t="shared" si="112"/>
        <v>-0.12361743656473645</v>
      </c>
      <c r="T396" s="41"/>
    </row>
    <row r="397" spans="2:20" ht="18" customHeight="1" x14ac:dyDescent="0.15">
      <c r="B397" s="39"/>
      <c r="C397" s="40" t="s">
        <v>327</v>
      </c>
      <c r="D397" s="32">
        <v>122.4</v>
      </c>
      <c r="E397" s="36">
        <v>162</v>
      </c>
      <c r="F397" s="35">
        <f t="shared" si="94"/>
        <v>1.3235294117647058</v>
      </c>
      <c r="G397" s="36">
        <v>164</v>
      </c>
      <c r="H397" s="35">
        <f t="shared" si="107"/>
        <v>1.3398692810457515</v>
      </c>
      <c r="I397" s="35">
        <f t="shared" si="108"/>
        <v>1.2345679012345678</v>
      </c>
      <c r="J397" s="35">
        <f t="shared" si="109"/>
        <v>1.6339869281045694E-2</v>
      </c>
      <c r="K397" s="36">
        <v>132</v>
      </c>
      <c r="L397" s="34">
        <f t="shared" si="110"/>
        <v>1.0784313725490196</v>
      </c>
      <c r="M397" s="35">
        <f t="shared" si="113"/>
        <v>-19.512195121951219</v>
      </c>
      <c r="N397" s="35">
        <f t="shared" si="111"/>
        <v>-0.26143790849673199</v>
      </c>
      <c r="O397" s="36">
        <v>132</v>
      </c>
      <c r="P397" s="36">
        <f t="shared" si="116"/>
        <v>132</v>
      </c>
      <c r="Q397" s="35">
        <f t="shared" si="117"/>
        <v>1.0784313725490196</v>
      </c>
      <c r="R397" s="35">
        <f t="shared" si="115"/>
        <v>0</v>
      </c>
      <c r="S397" s="35">
        <f t="shared" si="112"/>
        <v>0</v>
      </c>
      <c r="T397" s="41"/>
    </row>
    <row r="398" spans="2:20" ht="18" customHeight="1" x14ac:dyDescent="0.15">
      <c r="B398" s="39"/>
      <c r="C398" s="40" t="s">
        <v>328</v>
      </c>
      <c r="D398" s="32">
        <v>64</v>
      </c>
      <c r="E398" s="36">
        <v>175</v>
      </c>
      <c r="F398" s="35">
        <f t="shared" si="94"/>
        <v>2.734375</v>
      </c>
      <c r="G398" s="36">
        <v>167</v>
      </c>
      <c r="H398" s="35">
        <f t="shared" si="107"/>
        <v>2.609375</v>
      </c>
      <c r="I398" s="35">
        <f t="shared" si="108"/>
        <v>-4.5714285714285712</v>
      </c>
      <c r="J398" s="35">
        <f t="shared" si="109"/>
        <v>-0.125</v>
      </c>
      <c r="K398" s="36">
        <v>163</v>
      </c>
      <c r="L398" s="34">
        <f t="shared" si="110"/>
        <v>2.546875</v>
      </c>
      <c r="M398" s="35">
        <f t="shared" si="113"/>
        <v>-2.3952095808383236</v>
      </c>
      <c r="N398" s="35">
        <f t="shared" si="111"/>
        <v>-6.25E-2</v>
      </c>
      <c r="O398" s="36">
        <v>145</v>
      </c>
      <c r="P398" s="36">
        <f t="shared" si="116"/>
        <v>145</v>
      </c>
      <c r="Q398" s="35">
        <f t="shared" si="117"/>
        <v>2.265625</v>
      </c>
      <c r="R398" s="35">
        <f t="shared" si="115"/>
        <v>-11.042944785276074</v>
      </c>
      <c r="S398" s="35">
        <f t="shared" si="112"/>
        <v>-0.28125</v>
      </c>
      <c r="T398" s="41"/>
    </row>
    <row r="399" spans="2:20" ht="18" customHeight="1" x14ac:dyDescent="0.15">
      <c r="B399" s="39"/>
      <c r="C399" s="40" t="s">
        <v>329</v>
      </c>
      <c r="D399" s="32">
        <v>187.5</v>
      </c>
      <c r="E399" s="36">
        <v>135</v>
      </c>
      <c r="F399" s="35">
        <f t="shared" si="94"/>
        <v>0.72</v>
      </c>
      <c r="G399" s="36">
        <v>122</v>
      </c>
      <c r="H399" s="35">
        <f t="shared" si="107"/>
        <v>0.65066666666666662</v>
      </c>
      <c r="I399" s="35">
        <f t="shared" si="108"/>
        <v>-9.6296296296296298</v>
      </c>
      <c r="J399" s="35">
        <f t="shared" si="109"/>
        <v>-6.9333333333333358E-2</v>
      </c>
      <c r="K399" s="36">
        <v>126</v>
      </c>
      <c r="L399" s="34">
        <f t="shared" si="110"/>
        <v>0.67200000000000004</v>
      </c>
      <c r="M399" s="35">
        <f t="shared" si="113"/>
        <v>3.278688524590164</v>
      </c>
      <c r="N399" s="35">
        <f t="shared" si="111"/>
        <v>2.1333333333333426E-2</v>
      </c>
      <c r="O399" s="36">
        <v>103</v>
      </c>
      <c r="P399" s="36">
        <f t="shared" si="116"/>
        <v>103</v>
      </c>
      <c r="Q399" s="35">
        <f t="shared" si="117"/>
        <v>0.54933333333333334</v>
      </c>
      <c r="R399" s="35">
        <f t="shared" si="115"/>
        <v>-18.253968253968253</v>
      </c>
      <c r="S399" s="35">
        <f t="shared" si="112"/>
        <v>-0.1226666666666667</v>
      </c>
      <c r="T399" s="41"/>
    </row>
    <row r="400" spans="2:20" ht="18" customHeight="1" x14ac:dyDescent="0.15">
      <c r="B400" s="39"/>
      <c r="C400" s="40" t="s">
        <v>330</v>
      </c>
      <c r="D400" s="32">
        <v>53.6</v>
      </c>
      <c r="E400" s="36">
        <v>113</v>
      </c>
      <c r="F400" s="35">
        <f t="shared" si="94"/>
        <v>2.1082089552238807</v>
      </c>
      <c r="G400" s="36">
        <v>112</v>
      </c>
      <c r="H400" s="35">
        <f t="shared" si="107"/>
        <v>2.08955223880597</v>
      </c>
      <c r="I400" s="35">
        <f t="shared" si="108"/>
        <v>-0.88495575221238942</v>
      </c>
      <c r="J400" s="35">
        <f t="shared" si="109"/>
        <v>-1.8656716417910779E-2</v>
      </c>
      <c r="K400" s="36">
        <v>107</v>
      </c>
      <c r="L400" s="34">
        <f t="shared" si="110"/>
        <v>1.9962686567164178</v>
      </c>
      <c r="M400" s="35">
        <f t="shared" si="113"/>
        <v>-4.4642857142857144</v>
      </c>
      <c r="N400" s="35">
        <f t="shared" si="111"/>
        <v>-9.3283582089552119E-2</v>
      </c>
      <c r="O400" s="36">
        <v>109</v>
      </c>
      <c r="P400" s="36">
        <f t="shared" si="116"/>
        <v>109</v>
      </c>
      <c r="Q400" s="35">
        <f t="shared" si="117"/>
        <v>2.033582089552239</v>
      </c>
      <c r="R400" s="35">
        <f t="shared" si="115"/>
        <v>1.8691588785046727</v>
      </c>
      <c r="S400" s="35">
        <f t="shared" si="112"/>
        <v>3.7313432835821114E-2</v>
      </c>
      <c r="T400" s="41"/>
    </row>
    <row r="401" spans="2:20" ht="18" customHeight="1" x14ac:dyDescent="0.15">
      <c r="B401" s="39"/>
      <c r="C401" s="40" t="s">
        <v>331</v>
      </c>
      <c r="D401" s="32">
        <v>330.7</v>
      </c>
      <c r="E401" s="36">
        <v>1046</v>
      </c>
      <c r="F401" s="35">
        <f t="shared" si="94"/>
        <v>3.1629876020562446</v>
      </c>
      <c r="G401" s="36">
        <v>991</v>
      </c>
      <c r="H401" s="35">
        <f t="shared" si="107"/>
        <v>2.9966737224070155</v>
      </c>
      <c r="I401" s="35">
        <f t="shared" si="108"/>
        <v>-5.2581261950286802</v>
      </c>
      <c r="J401" s="35">
        <f t="shared" si="109"/>
        <v>-0.16631387964922917</v>
      </c>
      <c r="K401" s="36">
        <v>954</v>
      </c>
      <c r="L401" s="34">
        <f t="shared" si="110"/>
        <v>2.884789839733898</v>
      </c>
      <c r="M401" s="35">
        <f t="shared" si="113"/>
        <v>-3.7336024217961659</v>
      </c>
      <c r="N401" s="35">
        <f t="shared" si="111"/>
        <v>-0.11188388267311744</v>
      </c>
      <c r="O401" s="36">
        <v>846</v>
      </c>
      <c r="P401" s="36">
        <f t="shared" si="116"/>
        <v>846</v>
      </c>
      <c r="Q401" s="35">
        <f t="shared" si="117"/>
        <v>2.5582098578772303</v>
      </c>
      <c r="R401" s="35">
        <f t="shared" si="115"/>
        <v>-11.320754716981133</v>
      </c>
      <c r="S401" s="35">
        <f t="shared" si="112"/>
        <v>-0.3265799818566677</v>
      </c>
      <c r="T401" s="41"/>
    </row>
    <row r="402" spans="2:20" ht="18" customHeight="1" x14ac:dyDescent="0.15">
      <c r="B402" s="39"/>
      <c r="C402" s="40" t="s">
        <v>332</v>
      </c>
      <c r="D402" s="32">
        <v>176.6</v>
      </c>
      <c r="E402" s="36">
        <v>200</v>
      </c>
      <c r="F402" s="35">
        <f t="shared" si="94"/>
        <v>1.1325028312570782</v>
      </c>
      <c r="G402" s="36">
        <v>221</v>
      </c>
      <c r="H402" s="35">
        <f t="shared" si="107"/>
        <v>1.2514156285390714</v>
      </c>
      <c r="I402" s="35">
        <f t="shared" si="108"/>
        <v>10.5</v>
      </c>
      <c r="J402" s="35">
        <f t="shared" si="109"/>
        <v>0.11891279728199322</v>
      </c>
      <c r="K402" s="36">
        <v>216</v>
      </c>
      <c r="L402" s="34">
        <f t="shared" si="110"/>
        <v>1.2231030577576445</v>
      </c>
      <c r="M402" s="35">
        <f t="shared" si="113"/>
        <v>-2.2624434389140271</v>
      </c>
      <c r="N402" s="35">
        <f t="shared" si="111"/>
        <v>-2.8312570781426905E-2</v>
      </c>
      <c r="O402" s="36">
        <v>207</v>
      </c>
      <c r="P402" s="36">
        <f t="shared" si="116"/>
        <v>207</v>
      </c>
      <c r="Q402" s="35">
        <f t="shared" si="117"/>
        <v>1.1721404303510758</v>
      </c>
      <c r="R402" s="35">
        <f t="shared" si="115"/>
        <v>-4.1666666666666661</v>
      </c>
      <c r="S402" s="35">
        <f t="shared" si="112"/>
        <v>-5.096262740656865E-2</v>
      </c>
      <c r="T402" s="41"/>
    </row>
    <row r="403" spans="2:20" ht="18" customHeight="1" x14ac:dyDescent="0.15">
      <c r="B403" s="39"/>
      <c r="C403" s="40" t="s">
        <v>333</v>
      </c>
      <c r="D403" s="32">
        <v>8.9</v>
      </c>
      <c r="E403" s="36">
        <v>0</v>
      </c>
      <c r="F403" s="35">
        <f t="shared" si="94"/>
        <v>0</v>
      </c>
      <c r="G403" s="36">
        <v>0</v>
      </c>
      <c r="H403" s="35">
        <f t="shared" si="107"/>
        <v>0</v>
      </c>
      <c r="I403" s="35" t="s">
        <v>180</v>
      </c>
      <c r="J403" s="35">
        <f t="shared" si="109"/>
        <v>0</v>
      </c>
      <c r="K403" s="36">
        <v>120</v>
      </c>
      <c r="L403" s="34">
        <f t="shared" si="110"/>
        <v>13.48314606741573</v>
      </c>
      <c r="M403" s="35" t="s">
        <v>52</v>
      </c>
      <c r="N403" s="35">
        <f t="shared" si="111"/>
        <v>13.48314606741573</v>
      </c>
      <c r="O403" s="36">
        <v>104</v>
      </c>
      <c r="P403" s="36">
        <f t="shared" si="116"/>
        <v>104</v>
      </c>
      <c r="Q403" s="35">
        <f t="shared" si="117"/>
        <v>11.685393258426966</v>
      </c>
      <c r="R403" s="35" t="s">
        <v>65</v>
      </c>
      <c r="S403" s="35">
        <f t="shared" si="112"/>
        <v>-1.7977528089887631</v>
      </c>
      <c r="T403" s="41"/>
    </row>
    <row r="404" spans="2:20" ht="18" customHeight="1" x14ac:dyDescent="0.15">
      <c r="B404" s="39"/>
      <c r="C404" s="40" t="s">
        <v>334</v>
      </c>
      <c r="D404" s="32">
        <v>66.7</v>
      </c>
      <c r="E404" s="36">
        <v>86</v>
      </c>
      <c r="F404" s="35">
        <f t="shared" si="94"/>
        <v>1.2893553223388305</v>
      </c>
      <c r="G404" s="36">
        <v>87</v>
      </c>
      <c r="H404" s="35">
        <f t="shared" si="107"/>
        <v>1.3043478260869565</v>
      </c>
      <c r="I404" s="35">
        <f t="shared" si="108"/>
        <v>1.1627906976744187</v>
      </c>
      <c r="J404" s="35">
        <f t="shared" si="109"/>
        <v>1.4992503748125996E-2</v>
      </c>
      <c r="K404" s="36">
        <v>79</v>
      </c>
      <c r="L404" s="34">
        <f t="shared" si="110"/>
        <v>1.184407796101949</v>
      </c>
      <c r="M404" s="35">
        <f t="shared" si="113"/>
        <v>-9.1954022988505741</v>
      </c>
      <c r="N404" s="35">
        <f t="shared" si="111"/>
        <v>-0.11994002998500752</v>
      </c>
      <c r="O404" s="36">
        <v>84</v>
      </c>
      <c r="P404" s="36">
        <f t="shared" si="116"/>
        <v>84</v>
      </c>
      <c r="Q404" s="35">
        <f t="shared" si="117"/>
        <v>1.2593703148425786</v>
      </c>
      <c r="R404" s="35">
        <f t="shared" si="115"/>
        <v>6.3291139240506329</v>
      </c>
      <c r="S404" s="35">
        <f t="shared" si="112"/>
        <v>7.4962518740629536E-2</v>
      </c>
      <c r="T404" s="41"/>
    </row>
    <row r="405" spans="2:20" ht="18" customHeight="1" x14ac:dyDescent="0.15">
      <c r="B405" s="39"/>
      <c r="C405" s="40" t="s">
        <v>335</v>
      </c>
      <c r="D405" s="32">
        <v>44.7</v>
      </c>
      <c r="E405" s="36">
        <v>155</v>
      </c>
      <c r="F405" s="35">
        <f t="shared" si="94"/>
        <v>3.4675615212527964</v>
      </c>
      <c r="G405" s="36">
        <v>148</v>
      </c>
      <c r="H405" s="35">
        <f t="shared" si="107"/>
        <v>3.3109619686800893</v>
      </c>
      <c r="I405" s="35">
        <f t="shared" si="108"/>
        <v>-4.5161290322580641</v>
      </c>
      <c r="J405" s="35">
        <f t="shared" si="109"/>
        <v>-0.15659955257270708</v>
      </c>
      <c r="K405" s="36">
        <v>134</v>
      </c>
      <c r="L405" s="34">
        <f t="shared" si="110"/>
        <v>2.9977628635346756</v>
      </c>
      <c r="M405" s="35">
        <f t="shared" si="113"/>
        <v>-9.4594594594594597</v>
      </c>
      <c r="N405" s="35">
        <f t="shared" si="111"/>
        <v>-0.31319910514541371</v>
      </c>
      <c r="O405" s="36">
        <v>119</v>
      </c>
      <c r="P405" s="36">
        <f t="shared" si="116"/>
        <v>119</v>
      </c>
      <c r="Q405" s="35">
        <f t="shared" si="117"/>
        <v>2.6621923937360177</v>
      </c>
      <c r="R405" s="35">
        <f t="shared" si="115"/>
        <v>-11.194029850746269</v>
      </c>
      <c r="S405" s="35">
        <f t="shared" si="112"/>
        <v>-0.3355704697986579</v>
      </c>
      <c r="T405" s="41"/>
    </row>
    <row r="406" spans="2:20" ht="18" customHeight="1" x14ac:dyDescent="0.15">
      <c r="B406" s="39"/>
      <c r="C406" s="40" t="s">
        <v>336</v>
      </c>
      <c r="D406" s="32">
        <v>138.6</v>
      </c>
      <c r="E406" s="36">
        <v>290</v>
      </c>
      <c r="F406" s="35">
        <f t="shared" si="94"/>
        <v>2.0923520923520926</v>
      </c>
      <c r="G406" s="36">
        <v>266</v>
      </c>
      <c r="H406" s="35">
        <f t="shared" si="107"/>
        <v>1.9191919191919193</v>
      </c>
      <c r="I406" s="35">
        <f t="shared" si="108"/>
        <v>-8.2758620689655178</v>
      </c>
      <c r="J406" s="35">
        <f t="shared" si="109"/>
        <v>-0.17316017316017329</v>
      </c>
      <c r="K406" s="36">
        <v>249</v>
      </c>
      <c r="L406" s="34">
        <f t="shared" si="110"/>
        <v>1.7965367965367967</v>
      </c>
      <c r="M406" s="35">
        <f t="shared" si="113"/>
        <v>-6.3909774436090219</v>
      </c>
      <c r="N406" s="35">
        <f t="shared" si="111"/>
        <v>-0.12265512265512268</v>
      </c>
      <c r="O406" s="36">
        <v>233</v>
      </c>
      <c r="P406" s="36">
        <f t="shared" si="116"/>
        <v>233</v>
      </c>
      <c r="Q406" s="35">
        <f t="shared" si="117"/>
        <v>1.6810966810966812</v>
      </c>
      <c r="R406" s="35">
        <f t="shared" si="115"/>
        <v>-6.425702811244979</v>
      </c>
      <c r="S406" s="35">
        <f t="shared" si="112"/>
        <v>-0.11544011544011545</v>
      </c>
      <c r="T406" s="41"/>
    </row>
    <row r="407" spans="2:20" ht="18" customHeight="1" x14ac:dyDescent="0.15">
      <c r="B407" s="39"/>
      <c r="C407" s="40" t="s">
        <v>306</v>
      </c>
      <c r="D407" s="32">
        <v>168.1</v>
      </c>
      <c r="E407" s="36">
        <v>241</v>
      </c>
      <c r="F407" s="35">
        <f t="shared" si="94"/>
        <v>1.4336704342653184</v>
      </c>
      <c r="G407" s="36">
        <v>227</v>
      </c>
      <c r="H407" s="35">
        <f t="shared" si="107"/>
        <v>1.3503866745984534</v>
      </c>
      <c r="I407" s="35">
        <f t="shared" si="108"/>
        <v>-5.809128630705394</v>
      </c>
      <c r="J407" s="35">
        <f t="shared" si="109"/>
        <v>-8.3283759666864965E-2</v>
      </c>
      <c r="K407" s="36">
        <v>209</v>
      </c>
      <c r="L407" s="34">
        <f t="shared" si="110"/>
        <v>1.2433075550267698</v>
      </c>
      <c r="M407" s="35">
        <f t="shared" si="113"/>
        <v>-7.929515418502203</v>
      </c>
      <c r="N407" s="35">
        <f t="shared" si="111"/>
        <v>-0.10707911957168359</v>
      </c>
      <c r="O407" s="36">
        <v>190</v>
      </c>
      <c r="P407" s="36">
        <f t="shared" si="116"/>
        <v>190</v>
      </c>
      <c r="Q407" s="35">
        <f t="shared" si="117"/>
        <v>1.1302795954788816</v>
      </c>
      <c r="R407" s="35">
        <f t="shared" si="115"/>
        <v>-9.0909090909090917</v>
      </c>
      <c r="S407" s="35">
        <f t="shared" si="112"/>
        <v>-0.11302795954788825</v>
      </c>
      <c r="T407" s="41"/>
    </row>
    <row r="408" spans="2:20" ht="18" customHeight="1" x14ac:dyDescent="0.15">
      <c r="B408" s="39"/>
      <c r="C408" s="40" t="s">
        <v>337</v>
      </c>
      <c r="D408" s="32">
        <v>92.8</v>
      </c>
      <c r="E408" s="36">
        <v>286</v>
      </c>
      <c r="F408" s="35">
        <f t="shared" si="94"/>
        <v>3.0818965517241379</v>
      </c>
      <c r="G408" s="36">
        <v>268</v>
      </c>
      <c r="H408" s="35">
        <f t="shared" si="107"/>
        <v>2.8879310344827589</v>
      </c>
      <c r="I408" s="35">
        <f t="shared" si="108"/>
        <v>-6.2937062937062942</v>
      </c>
      <c r="J408" s="35">
        <f t="shared" si="109"/>
        <v>-0.193965517241379</v>
      </c>
      <c r="K408" s="36">
        <v>253</v>
      </c>
      <c r="L408" s="34">
        <f t="shared" si="110"/>
        <v>2.7262931034482758</v>
      </c>
      <c r="M408" s="35">
        <f t="shared" si="113"/>
        <v>-5.5970149253731343</v>
      </c>
      <c r="N408" s="35">
        <f t="shared" si="111"/>
        <v>-0.1616379310344831</v>
      </c>
      <c r="O408" s="36">
        <v>222</v>
      </c>
      <c r="P408" s="36">
        <f t="shared" si="116"/>
        <v>222</v>
      </c>
      <c r="Q408" s="35">
        <f t="shared" si="117"/>
        <v>2.3922413793103448</v>
      </c>
      <c r="R408" s="35">
        <f t="shared" si="115"/>
        <v>-12.252964426877471</v>
      </c>
      <c r="S408" s="35">
        <f t="shared" si="112"/>
        <v>-0.33405172413793105</v>
      </c>
      <c r="T408" s="41"/>
    </row>
    <row r="409" spans="2:20" ht="18" customHeight="1" x14ac:dyDescent="0.15">
      <c r="B409" s="39"/>
      <c r="C409" s="40" t="s">
        <v>338</v>
      </c>
      <c r="D409" s="32">
        <v>197.9</v>
      </c>
      <c r="E409" s="36">
        <v>256</v>
      </c>
      <c r="F409" s="35">
        <f t="shared" si="94"/>
        <v>1.2935826174835776</v>
      </c>
      <c r="G409" s="36">
        <v>253</v>
      </c>
      <c r="H409" s="35">
        <f t="shared" si="107"/>
        <v>1.2784234461849417</v>
      </c>
      <c r="I409" s="35">
        <f t="shared" si="108"/>
        <v>-1.171875</v>
      </c>
      <c r="J409" s="35">
        <f t="shared" si="109"/>
        <v>-1.5159171298635865E-2</v>
      </c>
      <c r="K409" s="36">
        <v>241</v>
      </c>
      <c r="L409" s="34">
        <f t="shared" si="110"/>
        <v>1.2177867609903992</v>
      </c>
      <c r="M409" s="35">
        <f t="shared" si="113"/>
        <v>-4.7430830039525684</v>
      </c>
      <c r="N409" s="35">
        <f t="shared" si="111"/>
        <v>-6.0636685194542572E-2</v>
      </c>
      <c r="O409" s="36">
        <v>222</v>
      </c>
      <c r="P409" s="36">
        <f t="shared" si="116"/>
        <v>222</v>
      </c>
      <c r="Q409" s="35">
        <f t="shared" si="117"/>
        <v>1.1217786760990398</v>
      </c>
      <c r="R409" s="35">
        <f t="shared" si="115"/>
        <v>-7.8838174273858916</v>
      </c>
      <c r="S409" s="35">
        <f t="shared" si="112"/>
        <v>-9.6008084891359369E-2</v>
      </c>
      <c r="T409" s="41"/>
    </row>
    <row r="410" spans="2:20" ht="18" customHeight="1" x14ac:dyDescent="0.15">
      <c r="B410" s="39"/>
      <c r="C410" s="40" t="s">
        <v>339</v>
      </c>
      <c r="D410" s="32">
        <v>149.9</v>
      </c>
      <c r="E410" s="36">
        <v>315</v>
      </c>
      <c r="F410" s="35">
        <f t="shared" si="94"/>
        <v>2.1014009339559707</v>
      </c>
      <c r="G410" s="36">
        <v>302</v>
      </c>
      <c r="H410" s="35">
        <f t="shared" si="107"/>
        <v>2.0146764509673116</v>
      </c>
      <c r="I410" s="35">
        <f t="shared" si="108"/>
        <v>-4.1269841269841265</v>
      </c>
      <c r="J410" s="35">
        <f t="shared" si="109"/>
        <v>-8.6724482988659091E-2</v>
      </c>
      <c r="K410" s="36">
        <v>293</v>
      </c>
      <c r="L410" s="34">
        <f t="shared" si="110"/>
        <v>1.9546364242828551</v>
      </c>
      <c r="M410" s="35">
        <f t="shared" si="113"/>
        <v>-2.9801324503311259</v>
      </c>
      <c r="N410" s="35">
        <f t="shared" si="111"/>
        <v>-6.0040026684456516E-2</v>
      </c>
      <c r="O410" s="36">
        <v>278</v>
      </c>
      <c r="P410" s="36">
        <f t="shared" si="116"/>
        <v>278</v>
      </c>
      <c r="Q410" s="35">
        <f t="shared" si="117"/>
        <v>1.8545697131420946</v>
      </c>
      <c r="R410" s="35">
        <f t="shared" si="115"/>
        <v>-5.1194539249146755</v>
      </c>
      <c r="S410" s="35">
        <f t="shared" si="112"/>
        <v>-0.10006671114076049</v>
      </c>
      <c r="T410" s="41"/>
    </row>
    <row r="411" spans="2:20" ht="18" customHeight="1" x14ac:dyDescent="0.15">
      <c r="B411" s="39"/>
      <c r="C411" s="40" t="s">
        <v>101</v>
      </c>
      <c r="D411" s="32">
        <v>42.7</v>
      </c>
      <c r="E411" s="36">
        <v>76</v>
      </c>
      <c r="F411" s="35">
        <f t="shared" si="94"/>
        <v>1.7798594847775175</v>
      </c>
      <c r="G411" s="36">
        <v>117</v>
      </c>
      <c r="H411" s="35">
        <f t="shared" si="107"/>
        <v>2.7400468384074941</v>
      </c>
      <c r="I411" s="35">
        <f t="shared" si="108"/>
        <v>53.94736842105263</v>
      </c>
      <c r="J411" s="35">
        <f t="shared" si="109"/>
        <v>0.96018735362997654</v>
      </c>
      <c r="K411" s="36">
        <v>113</v>
      </c>
      <c r="L411" s="34">
        <f t="shared" si="110"/>
        <v>2.6463700234192036</v>
      </c>
      <c r="M411" s="35">
        <f t="shared" si="113"/>
        <v>-3.4188034188034191</v>
      </c>
      <c r="N411" s="35">
        <f t="shared" si="111"/>
        <v>-9.3676814988290502E-2</v>
      </c>
      <c r="O411" s="36">
        <v>96</v>
      </c>
      <c r="P411" s="36">
        <f t="shared" si="116"/>
        <v>96</v>
      </c>
      <c r="Q411" s="35">
        <f t="shared" si="117"/>
        <v>2.2482435597189694</v>
      </c>
      <c r="R411" s="35">
        <f t="shared" si="115"/>
        <v>-15.044247787610621</v>
      </c>
      <c r="S411" s="35">
        <f t="shared" si="112"/>
        <v>-0.39812646370023419</v>
      </c>
      <c r="T411" s="41"/>
    </row>
    <row r="412" spans="2:20" ht="18" customHeight="1" x14ac:dyDescent="0.15">
      <c r="B412" s="39"/>
      <c r="C412" s="40" t="s">
        <v>340</v>
      </c>
      <c r="D412" s="32">
        <v>167.2</v>
      </c>
      <c r="E412" s="36">
        <v>348</v>
      </c>
      <c r="F412" s="35">
        <f t="shared" si="94"/>
        <v>2.0813397129186604</v>
      </c>
      <c r="G412" s="36">
        <v>316</v>
      </c>
      <c r="H412" s="35">
        <f t="shared" si="107"/>
        <v>1.889952153110048</v>
      </c>
      <c r="I412" s="35">
        <f t="shared" si="108"/>
        <v>-9.1954022988505741</v>
      </c>
      <c r="J412" s="35">
        <f t="shared" si="109"/>
        <v>-0.19138755980861233</v>
      </c>
      <c r="K412" s="36">
        <v>311</v>
      </c>
      <c r="L412" s="34">
        <f t="shared" si="110"/>
        <v>1.8600478468899522</v>
      </c>
      <c r="M412" s="35">
        <f t="shared" si="113"/>
        <v>-1.5822784810126582</v>
      </c>
      <c r="N412" s="35">
        <f t="shared" si="111"/>
        <v>-2.9904306220095878E-2</v>
      </c>
      <c r="O412" s="36">
        <v>297</v>
      </c>
      <c r="P412" s="36">
        <f t="shared" si="116"/>
        <v>297</v>
      </c>
      <c r="Q412" s="35">
        <f t="shared" si="117"/>
        <v>1.7763157894736843</v>
      </c>
      <c r="R412" s="35">
        <f t="shared" si="115"/>
        <v>-4.501607717041801</v>
      </c>
      <c r="S412" s="35">
        <f t="shared" si="112"/>
        <v>-8.373205741626788E-2</v>
      </c>
      <c r="T412" s="41"/>
    </row>
    <row r="413" spans="2:20" ht="18" customHeight="1" x14ac:dyDescent="0.15">
      <c r="B413" s="39"/>
      <c r="C413" s="40" t="s">
        <v>341</v>
      </c>
      <c r="D413" s="32">
        <v>87.1</v>
      </c>
      <c r="E413" s="36">
        <v>161</v>
      </c>
      <c r="F413" s="35">
        <f t="shared" si="94"/>
        <v>1.8484500574052813</v>
      </c>
      <c r="G413" s="36">
        <v>166</v>
      </c>
      <c r="H413" s="35">
        <f t="shared" si="107"/>
        <v>1.9058553386911596</v>
      </c>
      <c r="I413" s="35">
        <f t="shared" si="108"/>
        <v>3.1055900621118013</v>
      </c>
      <c r="J413" s="35">
        <f t="shared" si="109"/>
        <v>5.7405281285878296E-2</v>
      </c>
      <c r="K413" s="36">
        <v>149</v>
      </c>
      <c r="L413" s="34">
        <f t="shared" si="110"/>
        <v>1.7106773823191734</v>
      </c>
      <c r="M413" s="35">
        <f t="shared" si="113"/>
        <v>-10.240963855421686</v>
      </c>
      <c r="N413" s="35">
        <f t="shared" si="111"/>
        <v>-0.19517795637198621</v>
      </c>
      <c r="O413" s="36">
        <v>137</v>
      </c>
      <c r="P413" s="36">
        <f t="shared" si="116"/>
        <v>137</v>
      </c>
      <c r="Q413" s="35">
        <f t="shared" si="117"/>
        <v>1.5729047072330655</v>
      </c>
      <c r="R413" s="35">
        <f t="shared" si="115"/>
        <v>-8.0536912751677843</v>
      </c>
      <c r="S413" s="35">
        <f t="shared" si="112"/>
        <v>-0.13777267508610791</v>
      </c>
      <c r="T413" s="41"/>
    </row>
    <row r="414" spans="2:20" ht="18" customHeight="1" x14ac:dyDescent="0.15">
      <c r="B414" s="39"/>
      <c r="C414" s="40" t="s">
        <v>342</v>
      </c>
      <c r="D414" s="32">
        <v>117.2</v>
      </c>
      <c r="E414" s="36">
        <v>432</v>
      </c>
      <c r="F414" s="35">
        <f t="shared" si="94"/>
        <v>3.6860068259385663</v>
      </c>
      <c r="G414" s="36">
        <v>405</v>
      </c>
      <c r="H414" s="35">
        <f t="shared" si="107"/>
        <v>3.4556313993174061</v>
      </c>
      <c r="I414" s="35">
        <f t="shared" si="108"/>
        <v>-6.25</v>
      </c>
      <c r="J414" s="35">
        <f t="shared" si="109"/>
        <v>-0.23037542662116017</v>
      </c>
      <c r="K414" s="36">
        <v>367</v>
      </c>
      <c r="L414" s="34">
        <f t="shared" si="110"/>
        <v>3.1313993174061432</v>
      </c>
      <c r="M414" s="35">
        <f t="shared" si="113"/>
        <v>-9.3827160493827169</v>
      </c>
      <c r="N414" s="35">
        <f t="shared" si="111"/>
        <v>-0.32423208191126296</v>
      </c>
      <c r="O414" s="36">
        <v>329</v>
      </c>
      <c r="P414" s="36">
        <f t="shared" si="116"/>
        <v>329</v>
      </c>
      <c r="Q414" s="35">
        <f t="shared" si="117"/>
        <v>2.8071672354948807</v>
      </c>
      <c r="R414" s="35">
        <f t="shared" si="115"/>
        <v>-10.354223433242508</v>
      </c>
      <c r="S414" s="35">
        <f t="shared" si="112"/>
        <v>-0.32423208191126252</v>
      </c>
      <c r="T414" s="41"/>
    </row>
    <row r="415" spans="2:20" ht="18" customHeight="1" x14ac:dyDescent="0.15">
      <c r="B415" s="39"/>
      <c r="C415" s="40" t="s">
        <v>343</v>
      </c>
      <c r="D415" s="32">
        <v>76.400000000000006</v>
      </c>
      <c r="E415" s="36">
        <v>6</v>
      </c>
      <c r="F415" s="35">
        <f t="shared" si="94"/>
        <v>7.8534031413612565E-2</v>
      </c>
      <c r="G415" s="36">
        <v>105</v>
      </c>
      <c r="H415" s="35">
        <f t="shared" si="107"/>
        <v>1.3743455497382198</v>
      </c>
      <c r="I415" s="35">
        <f t="shared" si="108"/>
        <v>1650</v>
      </c>
      <c r="J415" s="35">
        <f t="shared" si="109"/>
        <v>1.2958115183246073</v>
      </c>
      <c r="K415" s="36">
        <v>101</v>
      </c>
      <c r="L415" s="34">
        <f t="shared" si="110"/>
        <v>1.3219895287958114</v>
      </c>
      <c r="M415" s="35">
        <f t="shared" si="113"/>
        <v>-3.8095238095238098</v>
      </c>
      <c r="N415" s="35">
        <f t="shared" si="111"/>
        <v>-5.2356020942408321E-2</v>
      </c>
      <c r="O415" s="36">
        <v>99</v>
      </c>
      <c r="P415" s="36">
        <f t="shared" si="116"/>
        <v>99</v>
      </c>
      <c r="Q415" s="35">
        <f t="shared" si="117"/>
        <v>1.2958115183246073</v>
      </c>
      <c r="R415" s="35">
        <f t="shared" si="115"/>
        <v>-1.9801980198019802</v>
      </c>
      <c r="S415" s="35">
        <f t="shared" si="112"/>
        <v>-2.6178010471204161E-2</v>
      </c>
      <c r="T415" s="41"/>
    </row>
    <row r="416" spans="2:20" ht="18" customHeight="1" x14ac:dyDescent="0.15">
      <c r="B416" s="39"/>
      <c r="C416" s="40" t="s">
        <v>344</v>
      </c>
      <c r="D416" s="32">
        <v>32</v>
      </c>
      <c r="E416" s="36">
        <v>23</v>
      </c>
      <c r="F416" s="35">
        <f t="shared" si="94"/>
        <v>0.71875</v>
      </c>
      <c r="G416" s="36">
        <v>107</v>
      </c>
      <c r="H416" s="35">
        <f t="shared" si="107"/>
        <v>3.34375</v>
      </c>
      <c r="I416" s="35">
        <f t="shared" si="108"/>
        <v>365.21739130434781</v>
      </c>
      <c r="J416" s="35">
        <f t="shared" si="109"/>
        <v>2.625</v>
      </c>
      <c r="K416" s="36">
        <v>107</v>
      </c>
      <c r="L416" s="34">
        <f t="shared" si="110"/>
        <v>3.34375</v>
      </c>
      <c r="M416" s="35">
        <f t="shared" si="113"/>
        <v>0</v>
      </c>
      <c r="N416" s="35">
        <f t="shared" si="111"/>
        <v>0</v>
      </c>
      <c r="O416" s="36">
        <v>98</v>
      </c>
      <c r="P416" s="36">
        <f t="shared" si="116"/>
        <v>98</v>
      </c>
      <c r="Q416" s="35">
        <f t="shared" si="117"/>
        <v>3.0625</v>
      </c>
      <c r="R416" s="35">
        <f t="shared" si="115"/>
        <v>-8.4112149532710276</v>
      </c>
      <c r="S416" s="35">
        <f t="shared" si="112"/>
        <v>-0.28125</v>
      </c>
      <c r="T416" s="41"/>
    </row>
    <row r="417" spans="2:21" ht="18" customHeight="1" x14ac:dyDescent="0.15">
      <c r="B417" s="39"/>
      <c r="C417" s="40" t="s">
        <v>345</v>
      </c>
      <c r="D417" s="32">
        <v>127.7</v>
      </c>
      <c r="E417" s="36">
        <v>430</v>
      </c>
      <c r="F417" s="35">
        <f t="shared" si="94"/>
        <v>3.3672670321064997</v>
      </c>
      <c r="G417" s="36">
        <v>396</v>
      </c>
      <c r="H417" s="35">
        <f t="shared" si="107"/>
        <v>3.1010180109631951</v>
      </c>
      <c r="I417" s="35">
        <f t="shared" si="108"/>
        <v>-7.9069767441860463</v>
      </c>
      <c r="J417" s="35">
        <f t="shared" si="109"/>
        <v>-0.26624902114330462</v>
      </c>
      <c r="K417" s="36">
        <v>348</v>
      </c>
      <c r="L417" s="34">
        <f t="shared" si="110"/>
        <v>2.7251370399373531</v>
      </c>
      <c r="M417" s="35">
        <f t="shared" si="113"/>
        <v>-12.121212121212121</v>
      </c>
      <c r="N417" s="35">
        <f t="shared" si="111"/>
        <v>-0.37588097102584195</v>
      </c>
      <c r="O417" s="36">
        <v>308</v>
      </c>
      <c r="P417" s="36">
        <f t="shared" si="116"/>
        <v>308</v>
      </c>
      <c r="Q417" s="35">
        <f t="shared" si="117"/>
        <v>2.4119028974158181</v>
      </c>
      <c r="R417" s="35">
        <f t="shared" si="115"/>
        <v>-11.494252873563218</v>
      </c>
      <c r="S417" s="35">
        <f t="shared" si="112"/>
        <v>-0.31323414252153503</v>
      </c>
      <c r="T417" s="41"/>
    </row>
    <row r="418" spans="2:21" ht="18" customHeight="1" x14ac:dyDescent="0.15">
      <c r="B418" s="39"/>
      <c r="C418" s="40" t="s">
        <v>346</v>
      </c>
      <c r="D418" s="32">
        <v>65.900000000000006</v>
      </c>
      <c r="E418" s="36">
        <v>150</v>
      </c>
      <c r="F418" s="35">
        <f t="shared" si="94"/>
        <v>2.2761760242792106</v>
      </c>
      <c r="G418" s="36">
        <v>168</v>
      </c>
      <c r="H418" s="35">
        <f t="shared" si="107"/>
        <v>2.5493171471927161</v>
      </c>
      <c r="I418" s="35">
        <f t="shared" si="108"/>
        <v>12</v>
      </c>
      <c r="J418" s="35">
        <f t="shared" si="109"/>
        <v>0.27314112291350545</v>
      </c>
      <c r="K418" s="36">
        <v>149</v>
      </c>
      <c r="L418" s="34">
        <f t="shared" si="110"/>
        <v>2.2610015174506826</v>
      </c>
      <c r="M418" s="35">
        <f t="shared" si="113"/>
        <v>-11.30952380952381</v>
      </c>
      <c r="N418" s="35">
        <f t="shared" si="111"/>
        <v>-0.28831562974203351</v>
      </c>
      <c r="O418" s="36">
        <v>138</v>
      </c>
      <c r="P418" s="36">
        <f t="shared" si="116"/>
        <v>138</v>
      </c>
      <c r="Q418" s="35">
        <f t="shared" si="117"/>
        <v>2.0940819423368739</v>
      </c>
      <c r="R418" s="35">
        <f t="shared" si="115"/>
        <v>-7.3825503355704702</v>
      </c>
      <c r="S418" s="35">
        <f t="shared" si="112"/>
        <v>-0.16691957511380862</v>
      </c>
      <c r="T418" s="41"/>
    </row>
    <row r="419" spans="2:21" ht="18" customHeight="1" x14ac:dyDescent="0.15">
      <c r="B419" s="39"/>
      <c r="C419" s="40" t="s">
        <v>307</v>
      </c>
      <c r="D419" s="32">
        <v>23.3</v>
      </c>
      <c r="E419" s="36">
        <v>56</v>
      </c>
      <c r="F419" s="35">
        <f t="shared" si="94"/>
        <v>2.4034334763948495</v>
      </c>
      <c r="G419" s="36">
        <v>0</v>
      </c>
      <c r="H419" s="35">
        <f t="shared" si="107"/>
        <v>0</v>
      </c>
      <c r="I419" s="35">
        <f t="shared" si="108"/>
        <v>-100</v>
      </c>
      <c r="J419" s="35">
        <f t="shared" si="109"/>
        <v>-2.4034334763948495</v>
      </c>
      <c r="K419" s="36">
        <v>0</v>
      </c>
      <c r="L419" s="34">
        <f t="shared" si="110"/>
        <v>0</v>
      </c>
      <c r="M419" s="35" t="s">
        <v>65</v>
      </c>
      <c r="N419" s="35">
        <f t="shared" si="111"/>
        <v>0</v>
      </c>
      <c r="O419" s="36">
        <v>0</v>
      </c>
      <c r="P419" s="36">
        <v>39</v>
      </c>
      <c r="Q419" s="35">
        <f t="shared" si="117"/>
        <v>1.6738197424892702</v>
      </c>
      <c r="R419" s="35" t="s">
        <v>241</v>
      </c>
      <c r="S419" s="35">
        <f t="shared" si="112"/>
        <v>1.6738197424892702</v>
      </c>
      <c r="T419" s="41"/>
      <c r="U419" s="6" t="s">
        <v>308</v>
      </c>
    </row>
    <row r="420" spans="2:21" ht="18" customHeight="1" x14ac:dyDescent="0.15">
      <c r="B420" s="39"/>
      <c r="C420" s="40" t="s">
        <v>309</v>
      </c>
      <c r="D420" s="32">
        <v>218.8</v>
      </c>
      <c r="E420" s="36">
        <v>361</v>
      </c>
      <c r="F420" s="35">
        <f t="shared" si="94"/>
        <v>1.6499085923217549</v>
      </c>
      <c r="G420" s="36">
        <v>285</v>
      </c>
      <c r="H420" s="35">
        <f t="shared" si="107"/>
        <v>1.3025594149908593</v>
      </c>
      <c r="I420" s="35">
        <f t="shared" si="108"/>
        <v>-21.052631578947366</v>
      </c>
      <c r="J420" s="35">
        <f t="shared" si="109"/>
        <v>-0.34734917733089565</v>
      </c>
      <c r="K420" s="36">
        <v>260</v>
      </c>
      <c r="L420" s="34">
        <f t="shared" si="110"/>
        <v>1.1882998171846435</v>
      </c>
      <c r="M420" s="35">
        <f t="shared" si="113"/>
        <v>-8.7719298245614024</v>
      </c>
      <c r="N420" s="35">
        <f t="shared" si="111"/>
        <v>-0.11425959780621575</v>
      </c>
      <c r="O420" s="36">
        <v>248</v>
      </c>
      <c r="P420" s="36">
        <f t="shared" ref="P420:P483" si="118">O420</f>
        <v>248</v>
      </c>
      <c r="Q420" s="35">
        <f t="shared" si="117"/>
        <v>1.1334552102376598</v>
      </c>
      <c r="R420" s="35">
        <f t="shared" si="115"/>
        <v>-4.6153846153846159</v>
      </c>
      <c r="S420" s="35">
        <f t="shared" si="112"/>
        <v>-5.4844606946983676E-2</v>
      </c>
      <c r="T420" s="41"/>
    </row>
    <row r="421" spans="2:21" ht="18" customHeight="1" x14ac:dyDescent="0.15">
      <c r="B421" s="39"/>
      <c r="C421" s="40" t="s">
        <v>310</v>
      </c>
      <c r="D421" s="32">
        <v>82</v>
      </c>
      <c r="E421" s="36">
        <v>224</v>
      </c>
      <c r="F421" s="35">
        <f t="shared" si="94"/>
        <v>2.7317073170731709</v>
      </c>
      <c r="G421" s="36">
        <v>110</v>
      </c>
      <c r="H421" s="35">
        <f t="shared" si="107"/>
        <v>1.3414634146341464</v>
      </c>
      <c r="I421" s="35">
        <f t="shared" si="108"/>
        <v>-50.892857142857139</v>
      </c>
      <c r="J421" s="35">
        <f t="shared" si="109"/>
        <v>-1.3902439024390245</v>
      </c>
      <c r="K421" s="36">
        <v>102</v>
      </c>
      <c r="L421" s="34">
        <f t="shared" si="110"/>
        <v>1.2439024390243902</v>
      </c>
      <c r="M421" s="35">
        <f t="shared" si="113"/>
        <v>-7.2727272727272725</v>
      </c>
      <c r="N421" s="35">
        <f t="shared" si="111"/>
        <v>-9.7560975609756184E-2</v>
      </c>
      <c r="O421" s="36">
        <v>101</v>
      </c>
      <c r="P421" s="36">
        <f t="shared" si="118"/>
        <v>101</v>
      </c>
      <c r="Q421" s="35">
        <f t="shared" si="117"/>
        <v>1.2317073170731707</v>
      </c>
      <c r="R421" s="35">
        <f t="shared" si="115"/>
        <v>-0.98039215686274506</v>
      </c>
      <c r="S421" s="35">
        <f t="shared" si="112"/>
        <v>-1.2195121951219523E-2</v>
      </c>
      <c r="T421" s="41"/>
    </row>
    <row r="422" spans="2:21" ht="18" customHeight="1" x14ac:dyDescent="0.15">
      <c r="B422" s="39"/>
      <c r="C422" s="40" t="s">
        <v>311</v>
      </c>
      <c r="D422" s="32">
        <v>132.69999999999999</v>
      </c>
      <c r="E422" s="36">
        <v>208</v>
      </c>
      <c r="F422" s="35">
        <f t="shared" si="94"/>
        <v>1.567445365486059</v>
      </c>
      <c r="G422" s="36">
        <v>185</v>
      </c>
      <c r="H422" s="35">
        <f t="shared" si="107"/>
        <v>1.3941220798794274</v>
      </c>
      <c r="I422" s="35">
        <f t="shared" si="108"/>
        <v>-11.057692307692307</v>
      </c>
      <c r="J422" s="35">
        <f t="shared" si="109"/>
        <v>-0.17332328560663157</v>
      </c>
      <c r="K422" s="36">
        <v>178</v>
      </c>
      <c r="L422" s="34">
        <f t="shared" si="110"/>
        <v>1.3413715146948004</v>
      </c>
      <c r="M422" s="35">
        <f t="shared" si="113"/>
        <v>-3.7837837837837842</v>
      </c>
      <c r="N422" s="35">
        <f t="shared" si="111"/>
        <v>-5.2750565184626952E-2</v>
      </c>
      <c r="O422" s="36">
        <v>169</v>
      </c>
      <c r="P422" s="36">
        <f t="shared" si="118"/>
        <v>169</v>
      </c>
      <c r="Q422" s="35">
        <f t="shared" si="117"/>
        <v>1.2735493594574228</v>
      </c>
      <c r="R422" s="35">
        <f t="shared" si="115"/>
        <v>-5.0561797752808983</v>
      </c>
      <c r="S422" s="35">
        <f t="shared" si="112"/>
        <v>-6.7822155237377668E-2</v>
      </c>
      <c r="T422" s="41"/>
    </row>
    <row r="423" spans="2:21" ht="18" customHeight="1" x14ac:dyDescent="0.15">
      <c r="B423" s="39"/>
      <c r="C423" s="40" t="s">
        <v>347</v>
      </c>
      <c r="D423" s="32">
        <v>110</v>
      </c>
      <c r="E423" s="36">
        <v>117</v>
      </c>
      <c r="F423" s="35">
        <f t="shared" ref="F423:F486" si="119">E423/D423</f>
        <v>1.0636363636363637</v>
      </c>
      <c r="G423" s="36">
        <v>117</v>
      </c>
      <c r="H423" s="35">
        <f t="shared" si="107"/>
        <v>1.0636363636363637</v>
      </c>
      <c r="I423" s="35">
        <f t="shared" si="108"/>
        <v>0</v>
      </c>
      <c r="J423" s="35">
        <f t="shared" si="109"/>
        <v>0</v>
      </c>
      <c r="K423" s="36">
        <v>116</v>
      </c>
      <c r="L423" s="34">
        <f t="shared" si="110"/>
        <v>1.0545454545454545</v>
      </c>
      <c r="M423" s="35">
        <f t="shared" si="113"/>
        <v>-0.85470085470085477</v>
      </c>
      <c r="N423" s="35">
        <f t="shared" si="111"/>
        <v>-9.0909090909092605E-3</v>
      </c>
      <c r="O423" s="36">
        <v>98</v>
      </c>
      <c r="P423" s="36">
        <f t="shared" si="118"/>
        <v>98</v>
      </c>
      <c r="Q423" s="35">
        <f t="shared" si="117"/>
        <v>0.89090909090909087</v>
      </c>
      <c r="R423" s="35">
        <f t="shared" si="115"/>
        <v>-15.517241379310345</v>
      </c>
      <c r="S423" s="35">
        <f t="shared" si="112"/>
        <v>-0.16363636363636358</v>
      </c>
      <c r="T423" s="41"/>
    </row>
    <row r="424" spans="2:21" ht="18" customHeight="1" x14ac:dyDescent="0.15">
      <c r="B424" s="39"/>
      <c r="C424" s="40" t="s">
        <v>348</v>
      </c>
      <c r="D424" s="32">
        <v>325.89999999999998</v>
      </c>
      <c r="E424" s="36">
        <v>1267</v>
      </c>
      <c r="F424" s="35">
        <f t="shared" si="119"/>
        <v>3.8876956121509667</v>
      </c>
      <c r="G424" s="36">
        <v>1218</v>
      </c>
      <c r="H424" s="35">
        <f t="shared" si="107"/>
        <v>3.7373427431727526</v>
      </c>
      <c r="I424" s="35">
        <f t="shared" si="108"/>
        <v>-3.867403314917127</v>
      </c>
      <c r="J424" s="35">
        <f t="shared" si="109"/>
        <v>-0.15035286897821409</v>
      </c>
      <c r="K424" s="36">
        <v>1168</v>
      </c>
      <c r="L424" s="34">
        <f t="shared" si="110"/>
        <v>3.5839214482970241</v>
      </c>
      <c r="M424" s="35">
        <f t="shared" si="113"/>
        <v>-4.1050903119868636</v>
      </c>
      <c r="N424" s="35">
        <f t="shared" si="111"/>
        <v>-0.15342129487572853</v>
      </c>
      <c r="O424" s="36">
        <v>1117</v>
      </c>
      <c r="P424" s="36">
        <f t="shared" si="118"/>
        <v>1117</v>
      </c>
      <c r="Q424" s="35">
        <f t="shared" si="117"/>
        <v>3.4274317275237807</v>
      </c>
      <c r="R424" s="35">
        <f t="shared" si="115"/>
        <v>-4.3664383561643838</v>
      </c>
      <c r="S424" s="35">
        <f t="shared" si="112"/>
        <v>-0.15648972077324341</v>
      </c>
      <c r="T424" s="41"/>
    </row>
    <row r="425" spans="2:21" ht="18" customHeight="1" x14ac:dyDescent="0.15">
      <c r="B425" s="39"/>
      <c r="C425" s="40" t="s">
        <v>312</v>
      </c>
      <c r="D425" s="32">
        <v>152.19999999999999</v>
      </c>
      <c r="E425" s="36">
        <v>580</v>
      </c>
      <c r="F425" s="35">
        <f t="shared" si="119"/>
        <v>3.8107752956636007</v>
      </c>
      <c r="G425" s="36">
        <v>583</v>
      </c>
      <c r="H425" s="35">
        <f t="shared" si="107"/>
        <v>3.830486202365309</v>
      </c>
      <c r="I425" s="35">
        <f t="shared" si="108"/>
        <v>0.51724137931034486</v>
      </c>
      <c r="J425" s="35">
        <f t="shared" si="109"/>
        <v>1.9710906701708275E-2</v>
      </c>
      <c r="K425" s="36">
        <v>539</v>
      </c>
      <c r="L425" s="34">
        <f t="shared" si="110"/>
        <v>3.5413929040735876</v>
      </c>
      <c r="M425" s="35">
        <f t="shared" si="113"/>
        <v>-7.5471698113207548</v>
      </c>
      <c r="N425" s="35">
        <f t="shared" si="111"/>
        <v>-0.28909329829172137</v>
      </c>
      <c r="O425" s="36">
        <v>526</v>
      </c>
      <c r="P425" s="36">
        <f t="shared" si="118"/>
        <v>526</v>
      </c>
      <c r="Q425" s="35">
        <f t="shared" si="117"/>
        <v>3.4559789750328518</v>
      </c>
      <c r="R425" s="35">
        <f t="shared" si="115"/>
        <v>-2.4118738404452689</v>
      </c>
      <c r="S425" s="35">
        <f t="shared" si="112"/>
        <v>-8.5413929040735859E-2</v>
      </c>
      <c r="T425" s="41"/>
    </row>
    <row r="426" spans="2:21" ht="18" customHeight="1" x14ac:dyDescent="0.15">
      <c r="B426" s="39"/>
      <c r="C426" s="40" t="s">
        <v>349</v>
      </c>
      <c r="D426" s="32">
        <v>84</v>
      </c>
      <c r="E426" s="36">
        <v>426</v>
      </c>
      <c r="F426" s="35">
        <f t="shared" si="119"/>
        <v>5.0714285714285712</v>
      </c>
      <c r="G426" s="36">
        <v>456</v>
      </c>
      <c r="H426" s="35">
        <f t="shared" si="107"/>
        <v>5.4285714285714288</v>
      </c>
      <c r="I426" s="35">
        <f t="shared" si="108"/>
        <v>7.042253521126761</v>
      </c>
      <c r="J426" s="35">
        <f t="shared" si="109"/>
        <v>0.35714285714285765</v>
      </c>
      <c r="K426" s="36">
        <v>507</v>
      </c>
      <c r="L426" s="34">
        <f t="shared" si="110"/>
        <v>6.0357142857142856</v>
      </c>
      <c r="M426" s="35">
        <f t="shared" si="113"/>
        <v>11.184210526315789</v>
      </c>
      <c r="N426" s="35">
        <f t="shared" si="111"/>
        <v>0.60714285714285676</v>
      </c>
      <c r="O426" s="36">
        <v>534</v>
      </c>
      <c r="P426" s="36">
        <f t="shared" si="118"/>
        <v>534</v>
      </c>
      <c r="Q426" s="35">
        <f t="shared" si="117"/>
        <v>6.3571428571428568</v>
      </c>
      <c r="R426" s="35">
        <f t="shared" si="115"/>
        <v>5.3254437869822491</v>
      </c>
      <c r="S426" s="35">
        <f t="shared" si="112"/>
        <v>0.32142857142857117</v>
      </c>
      <c r="T426" s="41"/>
    </row>
    <row r="427" spans="2:21" ht="18" customHeight="1" x14ac:dyDescent="0.15">
      <c r="B427" s="39"/>
      <c r="C427" s="40" t="s">
        <v>313</v>
      </c>
      <c r="D427" s="32">
        <v>97.2</v>
      </c>
      <c r="E427" s="36">
        <v>450</v>
      </c>
      <c r="F427" s="35">
        <f t="shared" si="119"/>
        <v>4.6296296296296298</v>
      </c>
      <c r="G427" s="36">
        <v>230</v>
      </c>
      <c r="H427" s="35">
        <f t="shared" si="107"/>
        <v>2.3662551440329218</v>
      </c>
      <c r="I427" s="35">
        <f t="shared" si="108"/>
        <v>-48.888888888888886</v>
      </c>
      <c r="J427" s="35">
        <f t="shared" si="109"/>
        <v>-2.263374485596708</v>
      </c>
      <c r="K427" s="36">
        <v>218</v>
      </c>
      <c r="L427" s="34">
        <f t="shared" si="110"/>
        <v>2.2427983539094649</v>
      </c>
      <c r="M427" s="35">
        <f t="shared" si="113"/>
        <v>-5.2173913043478262</v>
      </c>
      <c r="N427" s="35">
        <f t="shared" si="111"/>
        <v>-0.12345679012345689</v>
      </c>
      <c r="O427" s="36">
        <v>207</v>
      </c>
      <c r="P427" s="36">
        <f t="shared" si="118"/>
        <v>207</v>
      </c>
      <c r="Q427" s="35">
        <f t="shared" si="117"/>
        <v>2.1296296296296298</v>
      </c>
      <c r="R427" s="35">
        <f t="shared" si="115"/>
        <v>-5.0458715596330279</v>
      </c>
      <c r="S427" s="35">
        <f t="shared" si="112"/>
        <v>-0.11316872427983515</v>
      </c>
      <c r="T427" s="41"/>
    </row>
    <row r="428" spans="2:21" ht="18" customHeight="1" x14ac:dyDescent="0.15">
      <c r="B428" s="39"/>
      <c r="C428" s="40" t="s">
        <v>350</v>
      </c>
      <c r="D428" s="32">
        <v>75.099999999999994</v>
      </c>
      <c r="E428" s="36">
        <v>139</v>
      </c>
      <c r="F428" s="35">
        <f t="shared" si="119"/>
        <v>1.8508655126498004</v>
      </c>
      <c r="G428" s="36">
        <v>146</v>
      </c>
      <c r="H428" s="35">
        <f t="shared" si="107"/>
        <v>1.9440745672436752</v>
      </c>
      <c r="I428" s="35">
        <f t="shared" si="108"/>
        <v>5.0359712230215825</v>
      </c>
      <c r="J428" s="35">
        <f t="shared" si="109"/>
        <v>9.3209054593874852E-2</v>
      </c>
      <c r="K428" s="36">
        <v>133</v>
      </c>
      <c r="L428" s="34">
        <f t="shared" si="110"/>
        <v>1.770972037283622</v>
      </c>
      <c r="M428" s="35">
        <f t="shared" si="113"/>
        <v>-8.9041095890410951</v>
      </c>
      <c r="N428" s="35">
        <f t="shared" si="111"/>
        <v>-0.17310252996005326</v>
      </c>
      <c r="O428" s="36">
        <v>116</v>
      </c>
      <c r="P428" s="36">
        <f t="shared" si="118"/>
        <v>116</v>
      </c>
      <c r="Q428" s="35">
        <f t="shared" si="117"/>
        <v>1.5446071904127832</v>
      </c>
      <c r="R428" s="35">
        <f t="shared" si="115"/>
        <v>-12.781954887218044</v>
      </c>
      <c r="S428" s="35">
        <f t="shared" si="112"/>
        <v>-0.2263648468708388</v>
      </c>
      <c r="T428" s="41"/>
    </row>
    <row r="429" spans="2:21" ht="18" customHeight="1" x14ac:dyDescent="0.15">
      <c r="B429" s="39"/>
      <c r="C429" s="40" t="s">
        <v>314</v>
      </c>
      <c r="D429" s="32">
        <v>175.7</v>
      </c>
      <c r="E429" s="36">
        <v>516</v>
      </c>
      <c r="F429" s="35">
        <f t="shared" si="119"/>
        <v>2.9368241320432555</v>
      </c>
      <c r="G429" s="36">
        <v>269</v>
      </c>
      <c r="H429" s="35">
        <f t="shared" si="107"/>
        <v>1.531018782014798</v>
      </c>
      <c r="I429" s="35">
        <f t="shared" si="108"/>
        <v>-47.868217054263567</v>
      </c>
      <c r="J429" s="35">
        <f t="shared" si="109"/>
        <v>-1.4058053500284575</v>
      </c>
      <c r="K429" s="36">
        <v>237</v>
      </c>
      <c r="L429" s="34">
        <f t="shared" si="110"/>
        <v>1.3488901536710303</v>
      </c>
      <c r="M429" s="35">
        <f t="shared" si="113"/>
        <v>-11.895910780669144</v>
      </c>
      <c r="N429" s="35">
        <f t="shared" si="111"/>
        <v>-0.18212862834376775</v>
      </c>
      <c r="O429" s="36">
        <v>226</v>
      </c>
      <c r="P429" s="36">
        <f t="shared" si="118"/>
        <v>226</v>
      </c>
      <c r="Q429" s="35">
        <f t="shared" si="117"/>
        <v>1.28628343767786</v>
      </c>
      <c r="R429" s="35">
        <f t="shared" si="115"/>
        <v>-4.6413502109704643</v>
      </c>
      <c r="S429" s="35">
        <f t="shared" si="112"/>
        <v>-6.2606715993170248E-2</v>
      </c>
      <c r="T429" s="41"/>
    </row>
    <row r="430" spans="2:21" ht="18" customHeight="1" x14ac:dyDescent="0.15">
      <c r="B430" s="39"/>
      <c r="C430" s="40" t="s">
        <v>351</v>
      </c>
      <c r="D430" s="32">
        <v>105.4</v>
      </c>
      <c r="E430" s="36">
        <v>388</v>
      </c>
      <c r="F430" s="35">
        <f t="shared" si="119"/>
        <v>3.6812144212523719</v>
      </c>
      <c r="G430" s="36">
        <v>374</v>
      </c>
      <c r="H430" s="35">
        <f t="shared" si="107"/>
        <v>3.5483870967741935</v>
      </c>
      <c r="I430" s="35">
        <f t="shared" si="108"/>
        <v>-3.608247422680412</v>
      </c>
      <c r="J430" s="35">
        <f t="shared" si="109"/>
        <v>-0.13282732447817835</v>
      </c>
      <c r="K430" s="36">
        <v>318</v>
      </c>
      <c r="L430" s="34">
        <f t="shared" si="110"/>
        <v>3.0170777988614801</v>
      </c>
      <c r="M430" s="35">
        <f t="shared" si="113"/>
        <v>-14.973262032085561</v>
      </c>
      <c r="N430" s="35">
        <f t="shared" si="111"/>
        <v>-0.53130929791271342</v>
      </c>
      <c r="O430" s="36">
        <v>307</v>
      </c>
      <c r="P430" s="36">
        <f t="shared" si="118"/>
        <v>307</v>
      </c>
      <c r="Q430" s="35">
        <f t="shared" si="117"/>
        <v>2.9127134724857684</v>
      </c>
      <c r="R430" s="35">
        <f t="shared" si="115"/>
        <v>-3.459119496855346</v>
      </c>
      <c r="S430" s="35">
        <f t="shared" si="112"/>
        <v>-0.10436432637571169</v>
      </c>
      <c r="T430" s="41"/>
    </row>
    <row r="431" spans="2:21" ht="18" customHeight="1" x14ac:dyDescent="0.15">
      <c r="B431" s="39"/>
      <c r="C431" s="40" t="s">
        <v>352</v>
      </c>
      <c r="D431" s="32">
        <v>198.3</v>
      </c>
      <c r="E431" s="36">
        <v>0</v>
      </c>
      <c r="F431" s="35">
        <f t="shared" si="119"/>
        <v>0</v>
      </c>
      <c r="G431" s="36">
        <v>0</v>
      </c>
      <c r="H431" s="35">
        <f t="shared" si="107"/>
        <v>0</v>
      </c>
      <c r="I431" s="35" t="s">
        <v>65</v>
      </c>
      <c r="J431" s="35">
        <f t="shared" si="109"/>
        <v>0</v>
      </c>
      <c r="K431" s="36">
        <v>3</v>
      </c>
      <c r="L431" s="34">
        <f t="shared" si="110"/>
        <v>1.51285930408472E-2</v>
      </c>
      <c r="M431" s="35" t="s">
        <v>242</v>
      </c>
      <c r="N431" s="35">
        <f t="shared" si="111"/>
        <v>1.51285930408472E-2</v>
      </c>
      <c r="O431" s="36">
        <v>5</v>
      </c>
      <c r="P431" s="36">
        <f t="shared" si="118"/>
        <v>5</v>
      </c>
      <c r="Q431" s="35">
        <f t="shared" si="117"/>
        <v>2.5214321734745335E-2</v>
      </c>
      <c r="R431" s="35" t="s">
        <v>65</v>
      </c>
      <c r="S431" s="35">
        <f t="shared" si="112"/>
        <v>1.0085728693898136E-2</v>
      </c>
      <c r="T431" s="41"/>
    </row>
    <row r="432" spans="2:21" ht="18" customHeight="1" x14ac:dyDescent="0.15">
      <c r="B432" s="39"/>
      <c r="C432" s="45" t="s">
        <v>315</v>
      </c>
      <c r="D432" s="46">
        <v>1.44</v>
      </c>
      <c r="E432" s="47">
        <v>0</v>
      </c>
      <c r="F432" s="48">
        <f t="shared" si="119"/>
        <v>0</v>
      </c>
      <c r="G432" s="47">
        <v>0</v>
      </c>
      <c r="H432" s="48">
        <f t="shared" si="107"/>
        <v>0</v>
      </c>
      <c r="I432" s="48" t="s">
        <v>317</v>
      </c>
      <c r="J432" s="48">
        <f t="shared" si="109"/>
        <v>0</v>
      </c>
      <c r="K432" s="47">
        <v>0</v>
      </c>
      <c r="L432" s="49">
        <f t="shared" si="110"/>
        <v>0</v>
      </c>
      <c r="M432" s="48" t="s">
        <v>317</v>
      </c>
      <c r="N432" s="48">
        <f t="shared" si="111"/>
        <v>0</v>
      </c>
      <c r="O432" s="47">
        <v>0</v>
      </c>
      <c r="P432" s="47">
        <f t="shared" si="118"/>
        <v>0</v>
      </c>
      <c r="Q432" s="48">
        <f t="shared" si="117"/>
        <v>0</v>
      </c>
      <c r="R432" s="48" t="s">
        <v>65</v>
      </c>
      <c r="S432" s="48">
        <f t="shared" si="112"/>
        <v>0</v>
      </c>
      <c r="T432" s="50"/>
    </row>
    <row r="433" spans="2:20" ht="18" customHeight="1" x14ac:dyDescent="0.15">
      <c r="B433" s="39"/>
      <c r="C433" s="52" t="s">
        <v>353</v>
      </c>
      <c r="D433" s="53">
        <f>SUM(D380:D432)</f>
        <v>6638.2329464282975</v>
      </c>
      <c r="E433" s="54">
        <f>SUM(E380:E432)</f>
        <v>12807</v>
      </c>
      <c r="F433" s="55">
        <f t="shared" si="119"/>
        <v>1.9292784847043984</v>
      </c>
      <c r="G433" s="54">
        <f>SUM(G380:G432)</f>
        <v>11514</v>
      </c>
      <c r="H433" s="55">
        <f>G433/D433</f>
        <v>1.7344977334962477</v>
      </c>
      <c r="I433" s="55">
        <f>(G433-E433)/E433*100</f>
        <v>-10.096041227453737</v>
      </c>
      <c r="J433" s="55">
        <f>H433-F433</f>
        <v>-0.19478075120815075</v>
      </c>
      <c r="K433" s="54">
        <f>SUM(K380:K432)</f>
        <v>10895</v>
      </c>
      <c r="L433" s="56">
        <f>K433/D433</f>
        <v>1.6412500266146968</v>
      </c>
      <c r="M433" s="55">
        <f>(K433-G433)/G433*100</f>
        <v>-5.3760639221816922</v>
      </c>
      <c r="N433" s="55">
        <f>L433-H433</f>
        <v>-9.3247706881550929E-2</v>
      </c>
      <c r="O433" s="54">
        <f>SUM(O380:O432)</f>
        <v>10131</v>
      </c>
      <c r="P433" s="54">
        <f>SUM(P380:P432)</f>
        <v>10814</v>
      </c>
      <c r="Q433" s="55">
        <f t="shared" si="117"/>
        <v>1.6290479841956247</v>
      </c>
      <c r="R433" s="55">
        <f>(O433-K433)/K433*100</f>
        <v>-7.0123910050481868</v>
      </c>
      <c r="S433" s="55">
        <f>Q433-L433</f>
        <v>-1.2202042419072079E-2</v>
      </c>
      <c r="T433" s="57"/>
    </row>
    <row r="434" spans="2:20" ht="18" customHeight="1" x14ac:dyDescent="0.15">
      <c r="B434" s="69" t="s">
        <v>291</v>
      </c>
      <c r="C434" s="58" t="s">
        <v>354</v>
      </c>
      <c r="D434" s="24">
        <v>370</v>
      </c>
      <c r="E434" s="28">
        <v>249</v>
      </c>
      <c r="F434" s="27">
        <f t="shared" si="119"/>
        <v>0.67297297297297298</v>
      </c>
      <c r="G434" s="28">
        <v>306</v>
      </c>
      <c r="H434" s="27">
        <f t="shared" ref="H434:H439" si="120">G434/D434</f>
        <v>0.82702702702702702</v>
      </c>
      <c r="I434" s="27">
        <f t="shared" ref="I434:I439" si="121">(G434-E434)/E434*100</f>
        <v>22.891566265060241</v>
      </c>
      <c r="J434" s="27">
        <f t="shared" ref="J434:J439" si="122">H434-F434</f>
        <v>0.15405405405405403</v>
      </c>
      <c r="K434" s="28">
        <v>336</v>
      </c>
      <c r="L434" s="26">
        <f t="shared" ref="L434:L439" si="123">K434/D434</f>
        <v>0.90810810810810816</v>
      </c>
      <c r="M434" s="27">
        <f t="shared" ref="M434:M439" si="124">(K434-G434)/G434*100</f>
        <v>9.8039215686274517</v>
      </c>
      <c r="N434" s="27">
        <f t="shared" ref="N434:N439" si="125">L434-H434</f>
        <v>8.1081081081081141E-2</v>
      </c>
      <c r="O434" s="28">
        <v>325</v>
      </c>
      <c r="P434" s="28">
        <f t="shared" si="118"/>
        <v>325</v>
      </c>
      <c r="Q434" s="27">
        <f t="shared" si="117"/>
        <v>0.8783783783783784</v>
      </c>
      <c r="R434" s="27">
        <f t="shared" ref="R434:R439" si="126">(O434-K434)/K434*100</f>
        <v>-3.2738095238095242</v>
      </c>
      <c r="S434" s="27">
        <f t="shared" ref="S434:S439" si="127">Q434-L434</f>
        <v>-2.9729729729729759E-2</v>
      </c>
      <c r="T434" s="59"/>
    </row>
    <row r="435" spans="2:20" ht="18" customHeight="1" x14ac:dyDescent="0.15">
      <c r="B435" s="30"/>
      <c r="C435" s="40" t="s">
        <v>355</v>
      </c>
      <c r="D435" s="32">
        <v>76.900000000000006</v>
      </c>
      <c r="E435" s="36">
        <v>714</v>
      </c>
      <c r="F435" s="35">
        <f t="shared" si="119"/>
        <v>9.2847854356306883</v>
      </c>
      <c r="G435" s="36">
        <v>728</v>
      </c>
      <c r="H435" s="35">
        <f t="shared" si="120"/>
        <v>9.4668400520156037</v>
      </c>
      <c r="I435" s="35">
        <f t="shared" si="121"/>
        <v>1.9607843137254901</v>
      </c>
      <c r="J435" s="35">
        <f t="shared" si="122"/>
        <v>0.18205461638491549</v>
      </c>
      <c r="K435" s="36">
        <v>727</v>
      </c>
      <c r="L435" s="34">
        <f t="shared" si="123"/>
        <v>9.4538361508452535</v>
      </c>
      <c r="M435" s="35">
        <f t="shared" si="124"/>
        <v>-0.13736263736263737</v>
      </c>
      <c r="N435" s="35">
        <f t="shared" si="125"/>
        <v>-1.3003901170350218E-2</v>
      </c>
      <c r="O435" s="36">
        <v>731</v>
      </c>
      <c r="P435" s="36">
        <f t="shared" si="118"/>
        <v>731</v>
      </c>
      <c r="Q435" s="35">
        <f t="shared" si="117"/>
        <v>9.505851755526658</v>
      </c>
      <c r="R435" s="35">
        <f t="shared" si="126"/>
        <v>0.55020632737276476</v>
      </c>
      <c r="S435" s="35">
        <f t="shared" si="127"/>
        <v>5.2015604681404426E-2</v>
      </c>
      <c r="T435" s="41"/>
    </row>
    <row r="436" spans="2:20" ht="18" customHeight="1" x14ac:dyDescent="0.15">
      <c r="B436" s="39"/>
      <c r="C436" s="40" t="s">
        <v>356</v>
      </c>
      <c r="D436" s="32">
        <v>318.3</v>
      </c>
      <c r="E436" s="36">
        <v>311</v>
      </c>
      <c r="F436" s="35">
        <f t="shared" si="119"/>
        <v>0.9770656613257932</v>
      </c>
      <c r="G436" s="36">
        <v>286</v>
      </c>
      <c r="H436" s="35">
        <f t="shared" si="120"/>
        <v>0.89852340559220856</v>
      </c>
      <c r="I436" s="35">
        <f t="shared" si="121"/>
        <v>-8.0385852090032159</v>
      </c>
      <c r="J436" s="35">
        <f t="shared" si="122"/>
        <v>-7.8542255733584643E-2</v>
      </c>
      <c r="K436" s="36">
        <v>257</v>
      </c>
      <c r="L436" s="34">
        <f t="shared" si="123"/>
        <v>0.80741438894125039</v>
      </c>
      <c r="M436" s="35">
        <f t="shared" si="124"/>
        <v>-10.13986013986014</v>
      </c>
      <c r="N436" s="35">
        <f t="shared" si="125"/>
        <v>-9.1109016650958163E-2</v>
      </c>
      <c r="O436" s="36">
        <v>239</v>
      </c>
      <c r="P436" s="36">
        <f t="shared" si="118"/>
        <v>239</v>
      </c>
      <c r="Q436" s="35">
        <f t="shared" si="117"/>
        <v>0.75086396481306938</v>
      </c>
      <c r="R436" s="35">
        <f t="shared" si="126"/>
        <v>-7.0038910505836576</v>
      </c>
      <c r="S436" s="35">
        <f t="shared" si="127"/>
        <v>-5.6550424128181009E-2</v>
      </c>
      <c r="T436" s="41"/>
    </row>
    <row r="437" spans="2:20" ht="18" customHeight="1" x14ac:dyDescent="0.15">
      <c r="B437" s="39"/>
      <c r="C437" s="40" t="s">
        <v>357</v>
      </c>
      <c r="D437" s="32">
        <v>280.3</v>
      </c>
      <c r="E437" s="36">
        <v>2711</v>
      </c>
      <c r="F437" s="35">
        <f t="shared" si="119"/>
        <v>9.6717802354620037</v>
      </c>
      <c r="G437" s="36">
        <v>2599</v>
      </c>
      <c r="H437" s="35">
        <f t="shared" si="120"/>
        <v>9.2722083481983582</v>
      </c>
      <c r="I437" s="35">
        <f t="shared" si="121"/>
        <v>-4.1313168572482475</v>
      </c>
      <c r="J437" s="35">
        <f t="shared" si="122"/>
        <v>-0.39957188726364556</v>
      </c>
      <c r="K437" s="36">
        <v>2322</v>
      </c>
      <c r="L437" s="34">
        <f t="shared" si="123"/>
        <v>8.2839814484480918</v>
      </c>
      <c r="M437" s="35">
        <f t="shared" si="124"/>
        <v>-10.657945363601385</v>
      </c>
      <c r="N437" s="35">
        <f t="shared" si="125"/>
        <v>-0.98822689975026634</v>
      </c>
      <c r="O437" s="36">
        <v>2104</v>
      </c>
      <c r="P437" s="36">
        <f t="shared" si="118"/>
        <v>2104</v>
      </c>
      <c r="Q437" s="35">
        <f t="shared" si="117"/>
        <v>7.506243310738494</v>
      </c>
      <c r="R437" s="35">
        <f t="shared" si="126"/>
        <v>-9.3884582256675291</v>
      </c>
      <c r="S437" s="35">
        <f t="shared" si="127"/>
        <v>-0.77773813770959777</v>
      </c>
      <c r="T437" s="41"/>
    </row>
    <row r="438" spans="2:20" ht="18" customHeight="1" x14ac:dyDescent="0.15">
      <c r="B438" s="39"/>
      <c r="C438" s="40" t="s">
        <v>358</v>
      </c>
      <c r="D438" s="32">
        <v>28.2</v>
      </c>
      <c r="E438" s="36">
        <v>284</v>
      </c>
      <c r="F438" s="35">
        <f t="shared" si="119"/>
        <v>10.070921985815604</v>
      </c>
      <c r="G438" s="36">
        <v>297</v>
      </c>
      <c r="H438" s="35">
        <f t="shared" si="120"/>
        <v>10.531914893617021</v>
      </c>
      <c r="I438" s="35">
        <f t="shared" si="121"/>
        <v>4.5774647887323949</v>
      </c>
      <c r="J438" s="35">
        <f t="shared" si="122"/>
        <v>0.46099290780141722</v>
      </c>
      <c r="K438" s="36">
        <v>287</v>
      </c>
      <c r="L438" s="34">
        <f t="shared" si="123"/>
        <v>10.177304964539008</v>
      </c>
      <c r="M438" s="35">
        <f t="shared" si="124"/>
        <v>-3.3670033670033668</v>
      </c>
      <c r="N438" s="35">
        <f t="shared" si="125"/>
        <v>-0.3546099290780127</v>
      </c>
      <c r="O438" s="36">
        <v>294</v>
      </c>
      <c r="P438" s="36">
        <f t="shared" si="118"/>
        <v>294</v>
      </c>
      <c r="Q438" s="35">
        <f t="shared" si="117"/>
        <v>10.425531914893618</v>
      </c>
      <c r="R438" s="35">
        <f t="shared" si="126"/>
        <v>2.4390243902439024</v>
      </c>
      <c r="S438" s="35">
        <f t="shared" si="127"/>
        <v>0.24822695035460995</v>
      </c>
      <c r="T438" s="41"/>
    </row>
    <row r="439" spans="2:20" ht="18" customHeight="1" x14ac:dyDescent="0.15">
      <c r="B439" s="39"/>
      <c r="C439" s="45" t="s">
        <v>359</v>
      </c>
      <c r="D439" s="46">
        <v>74.3</v>
      </c>
      <c r="E439" s="47">
        <v>157</v>
      </c>
      <c r="F439" s="48">
        <f t="shared" si="119"/>
        <v>2.1130551816958278</v>
      </c>
      <c r="G439" s="47">
        <v>140</v>
      </c>
      <c r="H439" s="48">
        <f t="shared" si="120"/>
        <v>1.8842530282637955</v>
      </c>
      <c r="I439" s="48">
        <f t="shared" si="121"/>
        <v>-10.828025477707007</v>
      </c>
      <c r="J439" s="48">
        <f t="shared" si="122"/>
        <v>-0.22880215343203236</v>
      </c>
      <c r="K439" s="47">
        <v>132</v>
      </c>
      <c r="L439" s="49">
        <f t="shared" si="123"/>
        <v>1.7765814266487214</v>
      </c>
      <c r="M439" s="48">
        <f t="shared" si="124"/>
        <v>-5.7142857142857144</v>
      </c>
      <c r="N439" s="48">
        <f t="shared" si="125"/>
        <v>-0.10767160161507405</v>
      </c>
      <c r="O439" s="47">
        <v>126</v>
      </c>
      <c r="P439" s="47">
        <f t="shared" si="118"/>
        <v>126</v>
      </c>
      <c r="Q439" s="48">
        <f t="shared" si="117"/>
        <v>1.6958277254374159</v>
      </c>
      <c r="R439" s="48">
        <f t="shared" si="126"/>
        <v>-4.5454545454545459</v>
      </c>
      <c r="S439" s="48">
        <f t="shared" si="127"/>
        <v>-8.075370121130554E-2</v>
      </c>
      <c r="T439" s="50"/>
    </row>
    <row r="440" spans="2:20" ht="18" customHeight="1" x14ac:dyDescent="0.15">
      <c r="B440" s="39"/>
      <c r="C440" s="52" t="s">
        <v>360</v>
      </c>
      <c r="D440" s="53">
        <f>SUM(D434:D439)</f>
        <v>1148</v>
      </c>
      <c r="E440" s="54">
        <f>SUM(E434:E439)</f>
        <v>4426</v>
      </c>
      <c r="F440" s="55">
        <f t="shared" si="119"/>
        <v>3.8554006968641117</v>
      </c>
      <c r="G440" s="54">
        <f>SUM(G434:G439)</f>
        <v>4356</v>
      </c>
      <c r="H440" s="55">
        <f>G440/D440</f>
        <v>3.7944250871080141</v>
      </c>
      <c r="I440" s="55">
        <f>(G440-E440)/E440*100</f>
        <v>-1.5815634884771803</v>
      </c>
      <c r="J440" s="55">
        <f>H440-F440</f>
        <v>-6.0975609756097615E-2</v>
      </c>
      <c r="K440" s="54">
        <f>SUM(K434:K439)</f>
        <v>4061</v>
      </c>
      <c r="L440" s="56">
        <f>K440/D440</f>
        <v>3.5374564459930316</v>
      </c>
      <c r="M440" s="55">
        <f>(K440-G440)/G440*100</f>
        <v>-6.7722681359044996</v>
      </c>
      <c r="N440" s="55">
        <f>L440-H440</f>
        <v>-0.25696864111498252</v>
      </c>
      <c r="O440" s="54">
        <f>SUM(O434:O439)</f>
        <v>3819</v>
      </c>
      <c r="P440" s="54">
        <f>SUM(P434:P439)</f>
        <v>3819</v>
      </c>
      <c r="Q440" s="55">
        <f t="shared" si="117"/>
        <v>3.3266550522648082</v>
      </c>
      <c r="R440" s="55">
        <f>(O440-K440)/K440*100</f>
        <v>-5.9591233686284166</v>
      </c>
      <c r="S440" s="55">
        <f>Q440-L440</f>
        <v>-0.21080139372822337</v>
      </c>
      <c r="T440" s="57"/>
    </row>
    <row r="441" spans="2:20" ht="18" customHeight="1" x14ac:dyDescent="0.15">
      <c r="B441" s="69" t="s">
        <v>291</v>
      </c>
      <c r="C441" s="58" t="s">
        <v>330</v>
      </c>
      <c r="D441" s="24">
        <v>10.199999999999999</v>
      </c>
      <c r="E441" s="28">
        <v>0</v>
      </c>
      <c r="F441" s="27">
        <f t="shared" si="119"/>
        <v>0</v>
      </c>
      <c r="G441" s="28">
        <v>0</v>
      </c>
      <c r="H441" s="27">
        <f t="shared" ref="H441:H486" si="128">G441/D441</f>
        <v>0</v>
      </c>
      <c r="I441" s="27" t="s">
        <v>241</v>
      </c>
      <c r="J441" s="27">
        <f t="shared" ref="J441:J486" si="129">H441-F441</f>
        <v>0</v>
      </c>
      <c r="K441" s="28">
        <v>0</v>
      </c>
      <c r="L441" s="26">
        <f t="shared" ref="L441:L486" si="130">K441/D441</f>
        <v>0</v>
      </c>
      <c r="M441" s="27" t="s">
        <v>65</v>
      </c>
      <c r="N441" s="27">
        <f t="shared" ref="N441:N486" si="131">L441-H441</f>
        <v>0</v>
      </c>
      <c r="O441" s="28">
        <v>0</v>
      </c>
      <c r="P441" s="28">
        <f t="shared" si="118"/>
        <v>0</v>
      </c>
      <c r="Q441" s="27">
        <f t="shared" si="117"/>
        <v>0</v>
      </c>
      <c r="R441" s="27" t="s">
        <v>65</v>
      </c>
      <c r="S441" s="27">
        <f t="shared" ref="S441:S486" si="132">Q441-L441</f>
        <v>0</v>
      </c>
      <c r="T441" s="59"/>
    </row>
    <row r="442" spans="2:20" ht="18" customHeight="1" x14ac:dyDescent="0.15">
      <c r="B442" s="30"/>
      <c r="C442" s="40" t="s">
        <v>331</v>
      </c>
      <c r="D442" s="32">
        <v>208.3</v>
      </c>
      <c r="E442" s="36">
        <v>35</v>
      </c>
      <c r="F442" s="35">
        <f t="shared" si="119"/>
        <v>0.16802688430148824</v>
      </c>
      <c r="G442" s="36">
        <v>0</v>
      </c>
      <c r="H442" s="35">
        <f t="shared" si="128"/>
        <v>0</v>
      </c>
      <c r="I442" s="35">
        <f t="shared" ref="I442:I486" si="133">(G442-E442)/E442*100</f>
        <v>-100</v>
      </c>
      <c r="J442" s="35">
        <f t="shared" si="129"/>
        <v>-0.16802688430148824</v>
      </c>
      <c r="K442" s="36">
        <v>0</v>
      </c>
      <c r="L442" s="34">
        <f t="shared" si="130"/>
        <v>0</v>
      </c>
      <c r="M442" s="35" t="s">
        <v>244</v>
      </c>
      <c r="N442" s="35">
        <f t="shared" si="131"/>
        <v>0</v>
      </c>
      <c r="O442" s="36">
        <v>0</v>
      </c>
      <c r="P442" s="36">
        <f t="shared" si="118"/>
        <v>0</v>
      </c>
      <c r="Q442" s="35">
        <f t="shared" si="117"/>
        <v>0</v>
      </c>
      <c r="R442" s="35" t="s">
        <v>361</v>
      </c>
      <c r="S442" s="35">
        <f t="shared" si="132"/>
        <v>0</v>
      </c>
      <c r="T442" s="41"/>
    </row>
    <row r="443" spans="2:20" ht="18" customHeight="1" x14ac:dyDescent="0.15">
      <c r="B443" s="39"/>
      <c r="C443" s="40" t="s">
        <v>332</v>
      </c>
      <c r="D443" s="32">
        <v>70.400000000000006</v>
      </c>
      <c r="E443" s="36">
        <v>35</v>
      </c>
      <c r="F443" s="35">
        <f t="shared" si="119"/>
        <v>0.49715909090909088</v>
      </c>
      <c r="G443" s="36">
        <v>0</v>
      </c>
      <c r="H443" s="35">
        <f t="shared" si="128"/>
        <v>0</v>
      </c>
      <c r="I443" s="35">
        <f t="shared" si="133"/>
        <v>-100</v>
      </c>
      <c r="J443" s="35">
        <f t="shared" si="129"/>
        <v>-0.49715909090909088</v>
      </c>
      <c r="K443" s="36">
        <v>0</v>
      </c>
      <c r="L443" s="34">
        <f t="shared" si="130"/>
        <v>0</v>
      </c>
      <c r="M443" s="35" t="s">
        <v>65</v>
      </c>
      <c r="N443" s="35">
        <f t="shared" si="131"/>
        <v>0</v>
      </c>
      <c r="O443" s="36">
        <v>0</v>
      </c>
      <c r="P443" s="36">
        <f t="shared" si="118"/>
        <v>0</v>
      </c>
      <c r="Q443" s="35">
        <f t="shared" si="117"/>
        <v>0</v>
      </c>
      <c r="R443" s="35" t="s">
        <v>65</v>
      </c>
      <c r="S443" s="35">
        <f t="shared" si="132"/>
        <v>0</v>
      </c>
      <c r="T443" s="41"/>
    </row>
    <row r="444" spans="2:20" ht="18" customHeight="1" x14ac:dyDescent="0.15">
      <c r="B444" s="39"/>
      <c r="C444" s="40" t="s">
        <v>333</v>
      </c>
      <c r="D444" s="32">
        <v>1217.0999999999999</v>
      </c>
      <c r="E444" s="36">
        <v>376</v>
      </c>
      <c r="F444" s="35">
        <f t="shared" si="119"/>
        <v>0.3089310656478515</v>
      </c>
      <c r="G444" s="36">
        <v>354</v>
      </c>
      <c r="H444" s="35">
        <f t="shared" si="128"/>
        <v>0.29085531180675378</v>
      </c>
      <c r="I444" s="35">
        <f t="shared" si="133"/>
        <v>-5.8510638297872344</v>
      </c>
      <c r="J444" s="35">
        <f t="shared" si="129"/>
        <v>-1.8075753841097719E-2</v>
      </c>
      <c r="K444" s="36">
        <v>195</v>
      </c>
      <c r="L444" s="34">
        <f t="shared" si="130"/>
        <v>0.16021690904609318</v>
      </c>
      <c r="M444" s="35">
        <f t="shared" ref="M444:M486" si="134">(K444-G444)/G444*100</f>
        <v>-44.915254237288138</v>
      </c>
      <c r="N444" s="35">
        <f t="shared" si="131"/>
        <v>-0.1306384027606606</v>
      </c>
      <c r="O444" s="36">
        <v>158</v>
      </c>
      <c r="P444" s="36">
        <f t="shared" si="118"/>
        <v>158</v>
      </c>
      <c r="Q444" s="35">
        <f t="shared" si="117"/>
        <v>0.12981677758606525</v>
      </c>
      <c r="R444" s="35">
        <f t="shared" ref="R444:R486" si="135">(O444-K444)/K444*100</f>
        <v>-18.974358974358974</v>
      </c>
      <c r="S444" s="35">
        <f t="shared" si="132"/>
        <v>-3.0400131460027929E-2</v>
      </c>
      <c r="T444" s="41"/>
    </row>
    <row r="445" spans="2:20" ht="18" customHeight="1" x14ac:dyDescent="0.15">
      <c r="B445" s="39"/>
      <c r="C445" s="40" t="s">
        <v>339</v>
      </c>
      <c r="D445" s="32">
        <v>22.2</v>
      </c>
      <c r="E445" s="36">
        <v>0</v>
      </c>
      <c r="F445" s="35">
        <f t="shared" si="119"/>
        <v>0</v>
      </c>
      <c r="G445" s="36">
        <v>0</v>
      </c>
      <c r="H445" s="35">
        <f t="shared" si="128"/>
        <v>0</v>
      </c>
      <c r="I445" s="35" t="s">
        <v>65</v>
      </c>
      <c r="J445" s="35">
        <f t="shared" si="129"/>
        <v>0</v>
      </c>
      <c r="K445" s="36">
        <v>0</v>
      </c>
      <c r="L445" s="34">
        <f t="shared" si="130"/>
        <v>0</v>
      </c>
      <c r="M445" s="35" t="s">
        <v>317</v>
      </c>
      <c r="N445" s="35">
        <f t="shared" si="131"/>
        <v>0</v>
      </c>
      <c r="O445" s="36">
        <v>0</v>
      </c>
      <c r="P445" s="36">
        <f t="shared" si="118"/>
        <v>0</v>
      </c>
      <c r="Q445" s="35">
        <f t="shared" si="117"/>
        <v>0</v>
      </c>
      <c r="R445" s="35" t="s">
        <v>65</v>
      </c>
      <c r="S445" s="35">
        <f t="shared" si="132"/>
        <v>0</v>
      </c>
      <c r="T445" s="41"/>
    </row>
    <row r="446" spans="2:20" ht="18" customHeight="1" x14ac:dyDescent="0.15">
      <c r="B446" s="39"/>
      <c r="C446" s="40" t="s">
        <v>101</v>
      </c>
      <c r="D446" s="32">
        <v>220.5</v>
      </c>
      <c r="E446" s="36">
        <v>50</v>
      </c>
      <c r="F446" s="35">
        <f t="shared" si="119"/>
        <v>0.22675736961451248</v>
      </c>
      <c r="G446" s="36">
        <v>0</v>
      </c>
      <c r="H446" s="35">
        <f t="shared" si="128"/>
        <v>0</v>
      </c>
      <c r="I446" s="35">
        <f t="shared" si="133"/>
        <v>-100</v>
      </c>
      <c r="J446" s="35">
        <f t="shared" si="129"/>
        <v>-0.22675736961451248</v>
      </c>
      <c r="K446" s="36">
        <v>0</v>
      </c>
      <c r="L446" s="34">
        <f t="shared" si="130"/>
        <v>0</v>
      </c>
      <c r="M446" s="35" t="s">
        <v>65</v>
      </c>
      <c r="N446" s="35">
        <f t="shared" si="131"/>
        <v>0</v>
      </c>
      <c r="O446" s="36">
        <v>0</v>
      </c>
      <c r="P446" s="36">
        <f t="shared" si="118"/>
        <v>0</v>
      </c>
      <c r="Q446" s="35">
        <f t="shared" si="117"/>
        <v>0</v>
      </c>
      <c r="R446" s="35" t="s">
        <v>65</v>
      </c>
      <c r="S446" s="35">
        <f t="shared" si="132"/>
        <v>0</v>
      </c>
      <c r="T446" s="41"/>
    </row>
    <row r="447" spans="2:20" ht="18" customHeight="1" x14ac:dyDescent="0.15">
      <c r="B447" s="39"/>
      <c r="C447" s="40" t="s">
        <v>340</v>
      </c>
      <c r="D447" s="32">
        <v>131.5</v>
      </c>
      <c r="E447" s="36">
        <v>35</v>
      </c>
      <c r="F447" s="35">
        <f t="shared" si="119"/>
        <v>0.26615969581749049</v>
      </c>
      <c r="G447" s="36">
        <v>0</v>
      </c>
      <c r="H447" s="35">
        <f t="shared" si="128"/>
        <v>0</v>
      </c>
      <c r="I447" s="35">
        <f t="shared" si="133"/>
        <v>-100</v>
      </c>
      <c r="J447" s="35">
        <f t="shared" si="129"/>
        <v>-0.26615969581749049</v>
      </c>
      <c r="K447" s="36">
        <v>0</v>
      </c>
      <c r="L447" s="34">
        <f t="shared" si="130"/>
        <v>0</v>
      </c>
      <c r="M447" s="35" t="s">
        <v>65</v>
      </c>
      <c r="N447" s="35">
        <f t="shared" si="131"/>
        <v>0</v>
      </c>
      <c r="O447" s="36">
        <v>0</v>
      </c>
      <c r="P447" s="36">
        <f t="shared" si="118"/>
        <v>0</v>
      </c>
      <c r="Q447" s="35">
        <f t="shared" si="117"/>
        <v>0</v>
      </c>
      <c r="R447" s="35" t="s">
        <v>65</v>
      </c>
      <c r="S447" s="35">
        <f t="shared" si="132"/>
        <v>0</v>
      </c>
      <c r="T447" s="41"/>
    </row>
    <row r="448" spans="2:20" ht="18" customHeight="1" x14ac:dyDescent="0.15">
      <c r="B448" s="39"/>
      <c r="C448" s="40" t="s">
        <v>343</v>
      </c>
      <c r="D448" s="32">
        <v>186.2</v>
      </c>
      <c r="E448" s="36">
        <v>114</v>
      </c>
      <c r="F448" s="35">
        <f t="shared" si="119"/>
        <v>0.61224489795918369</v>
      </c>
      <c r="G448" s="36">
        <v>0</v>
      </c>
      <c r="H448" s="35">
        <f t="shared" si="128"/>
        <v>0</v>
      </c>
      <c r="I448" s="35">
        <f t="shared" si="133"/>
        <v>-100</v>
      </c>
      <c r="J448" s="35">
        <f t="shared" si="129"/>
        <v>-0.61224489795918369</v>
      </c>
      <c r="K448" s="36">
        <v>0</v>
      </c>
      <c r="L448" s="34">
        <f t="shared" si="130"/>
        <v>0</v>
      </c>
      <c r="M448" s="35" t="s">
        <v>65</v>
      </c>
      <c r="N448" s="35">
        <f t="shared" si="131"/>
        <v>0</v>
      </c>
      <c r="O448" s="36">
        <v>0</v>
      </c>
      <c r="P448" s="36">
        <f t="shared" si="118"/>
        <v>0</v>
      </c>
      <c r="Q448" s="35">
        <f t="shared" si="117"/>
        <v>0</v>
      </c>
      <c r="R448" s="35" t="s">
        <v>244</v>
      </c>
      <c r="S448" s="35">
        <f t="shared" si="132"/>
        <v>0</v>
      </c>
      <c r="T448" s="41"/>
    </row>
    <row r="449" spans="2:20" ht="18" customHeight="1" x14ac:dyDescent="0.15">
      <c r="B449" s="39"/>
      <c r="C449" s="40" t="s">
        <v>344</v>
      </c>
      <c r="D449" s="32">
        <v>180.2</v>
      </c>
      <c r="E449" s="36">
        <v>92</v>
      </c>
      <c r="F449" s="35">
        <f t="shared" si="119"/>
        <v>0.51054384017758048</v>
      </c>
      <c r="G449" s="36">
        <v>0</v>
      </c>
      <c r="H449" s="35">
        <f t="shared" si="128"/>
        <v>0</v>
      </c>
      <c r="I449" s="35">
        <f t="shared" si="133"/>
        <v>-100</v>
      </c>
      <c r="J449" s="35">
        <f t="shared" si="129"/>
        <v>-0.51054384017758048</v>
      </c>
      <c r="K449" s="36">
        <v>0</v>
      </c>
      <c r="L449" s="34">
        <f t="shared" si="130"/>
        <v>0</v>
      </c>
      <c r="M449" s="35" t="s">
        <v>65</v>
      </c>
      <c r="N449" s="35">
        <f t="shared" si="131"/>
        <v>0</v>
      </c>
      <c r="O449" s="36">
        <v>0</v>
      </c>
      <c r="P449" s="36">
        <f t="shared" si="118"/>
        <v>0</v>
      </c>
      <c r="Q449" s="35">
        <f t="shared" si="117"/>
        <v>0</v>
      </c>
      <c r="R449" s="35" t="s">
        <v>65</v>
      </c>
      <c r="S449" s="35">
        <f t="shared" si="132"/>
        <v>0</v>
      </c>
      <c r="T449" s="41"/>
    </row>
    <row r="450" spans="2:20" ht="18" customHeight="1" x14ac:dyDescent="0.15">
      <c r="B450" s="39"/>
      <c r="C450" s="40" t="s">
        <v>346</v>
      </c>
      <c r="D450" s="32">
        <v>89.6</v>
      </c>
      <c r="E450" s="36">
        <v>117</v>
      </c>
      <c r="F450" s="35">
        <f t="shared" si="119"/>
        <v>1.3058035714285716</v>
      </c>
      <c r="G450" s="36">
        <v>100</v>
      </c>
      <c r="H450" s="35">
        <f t="shared" si="128"/>
        <v>1.1160714285714286</v>
      </c>
      <c r="I450" s="35">
        <f t="shared" si="133"/>
        <v>-14.529914529914532</v>
      </c>
      <c r="J450" s="35">
        <f t="shared" si="129"/>
        <v>-0.18973214285714302</v>
      </c>
      <c r="K450" s="36">
        <v>109</v>
      </c>
      <c r="L450" s="34">
        <f t="shared" si="130"/>
        <v>1.2165178571428572</v>
      </c>
      <c r="M450" s="35">
        <f t="shared" si="134"/>
        <v>9</v>
      </c>
      <c r="N450" s="35">
        <f t="shared" si="131"/>
        <v>0.1004464285714286</v>
      </c>
      <c r="O450" s="36">
        <v>109</v>
      </c>
      <c r="P450" s="36">
        <f t="shared" si="118"/>
        <v>109</v>
      </c>
      <c r="Q450" s="35">
        <f t="shared" si="117"/>
        <v>1.2165178571428572</v>
      </c>
      <c r="R450" s="35">
        <f t="shared" si="135"/>
        <v>0</v>
      </c>
      <c r="S450" s="35">
        <f t="shared" si="132"/>
        <v>0</v>
      </c>
      <c r="T450" s="41"/>
    </row>
    <row r="451" spans="2:20" ht="18" customHeight="1" x14ac:dyDescent="0.15">
      <c r="B451" s="39"/>
      <c r="C451" s="40" t="s">
        <v>347</v>
      </c>
      <c r="D451" s="32">
        <v>41.1</v>
      </c>
      <c r="E451" s="36">
        <v>0</v>
      </c>
      <c r="F451" s="35">
        <f t="shared" si="119"/>
        <v>0</v>
      </c>
      <c r="G451" s="36">
        <v>0</v>
      </c>
      <c r="H451" s="35">
        <f t="shared" si="128"/>
        <v>0</v>
      </c>
      <c r="I451" s="35" t="s">
        <v>65</v>
      </c>
      <c r="J451" s="35">
        <f t="shared" si="129"/>
        <v>0</v>
      </c>
      <c r="K451" s="36">
        <v>0</v>
      </c>
      <c r="L451" s="34">
        <f t="shared" si="130"/>
        <v>0</v>
      </c>
      <c r="M451" s="35" t="s">
        <v>65</v>
      </c>
      <c r="N451" s="35">
        <f t="shared" si="131"/>
        <v>0</v>
      </c>
      <c r="O451" s="36">
        <v>0</v>
      </c>
      <c r="P451" s="36">
        <f t="shared" si="118"/>
        <v>0</v>
      </c>
      <c r="Q451" s="35">
        <f t="shared" si="117"/>
        <v>0</v>
      </c>
      <c r="R451" s="35" t="s">
        <v>65</v>
      </c>
      <c r="S451" s="35">
        <f t="shared" si="132"/>
        <v>0</v>
      </c>
      <c r="T451" s="41"/>
    </row>
    <row r="452" spans="2:20" ht="18" customHeight="1" x14ac:dyDescent="0.15">
      <c r="B452" s="39"/>
      <c r="C452" s="40" t="s">
        <v>354</v>
      </c>
      <c r="D452" s="32">
        <v>11.4</v>
      </c>
      <c r="E452" s="36">
        <v>0</v>
      </c>
      <c r="F452" s="35">
        <f t="shared" si="119"/>
        <v>0</v>
      </c>
      <c r="G452" s="36">
        <v>0</v>
      </c>
      <c r="H452" s="35">
        <f t="shared" si="128"/>
        <v>0</v>
      </c>
      <c r="I452" s="35" t="s">
        <v>65</v>
      </c>
      <c r="J452" s="35">
        <f t="shared" si="129"/>
        <v>0</v>
      </c>
      <c r="K452" s="36">
        <v>0</v>
      </c>
      <c r="L452" s="34">
        <f t="shared" si="130"/>
        <v>0</v>
      </c>
      <c r="M452" s="35" t="s">
        <v>65</v>
      </c>
      <c r="N452" s="35">
        <f t="shared" si="131"/>
        <v>0</v>
      </c>
      <c r="O452" s="36">
        <v>0</v>
      </c>
      <c r="P452" s="36">
        <f t="shared" si="118"/>
        <v>0</v>
      </c>
      <c r="Q452" s="35">
        <f t="shared" si="117"/>
        <v>0</v>
      </c>
      <c r="R452" s="35" t="s">
        <v>241</v>
      </c>
      <c r="S452" s="35">
        <f t="shared" si="132"/>
        <v>0</v>
      </c>
      <c r="T452" s="41"/>
    </row>
    <row r="453" spans="2:20" ht="18" customHeight="1" x14ac:dyDescent="0.15">
      <c r="B453" s="39"/>
      <c r="C453" s="40" t="s">
        <v>356</v>
      </c>
      <c r="D453" s="32">
        <v>632.9</v>
      </c>
      <c r="E453" s="36">
        <v>0</v>
      </c>
      <c r="F453" s="35">
        <f t="shared" si="119"/>
        <v>0</v>
      </c>
      <c r="G453" s="36">
        <v>0</v>
      </c>
      <c r="H453" s="35">
        <f t="shared" si="128"/>
        <v>0</v>
      </c>
      <c r="I453" s="35" t="s">
        <v>65</v>
      </c>
      <c r="J453" s="35">
        <f t="shared" si="129"/>
        <v>0</v>
      </c>
      <c r="K453" s="36">
        <v>0</v>
      </c>
      <c r="L453" s="34">
        <f t="shared" si="130"/>
        <v>0</v>
      </c>
      <c r="M453" s="35" t="s">
        <v>241</v>
      </c>
      <c r="N453" s="35">
        <f t="shared" si="131"/>
        <v>0</v>
      </c>
      <c r="O453" s="36">
        <v>0</v>
      </c>
      <c r="P453" s="36">
        <f t="shared" si="118"/>
        <v>0</v>
      </c>
      <c r="Q453" s="35">
        <f t="shared" si="117"/>
        <v>0</v>
      </c>
      <c r="R453" s="35" t="s">
        <v>65</v>
      </c>
      <c r="S453" s="35">
        <f t="shared" si="132"/>
        <v>0</v>
      </c>
      <c r="T453" s="41"/>
    </row>
    <row r="454" spans="2:20" ht="18" customHeight="1" x14ac:dyDescent="0.15">
      <c r="B454" s="39"/>
      <c r="C454" s="40" t="s">
        <v>357</v>
      </c>
      <c r="D454" s="32">
        <v>33.299999999999997</v>
      </c>
      <c r="E454" s="36">
        <v>0</v>
      </c>
      <c r="F454" s="35">
        <f t="shared" si="119"/>
        <v>0</v>
      </c>
      <c r="G454" s="36">
        <v>0</v>
      </c>
      <c r="H454" s="35">
        <f t="shared" si="128"/>
        <v>0</v>
      </c>
      <c r="I454" s="35" t="s">
        <v>65</v>
      </c>
      <c r="J454" s="35">
        <f t="shared" si="129"/>
        <v>0</v>
      </c>
      <c r="K454" s="36">
        <v>0</v>
      </c>
      <c r="L454" s="34">
        <f t="shared" si="130"/>
        <v>0</v>
      </c>
      <c r="M454" s="35" t="s">
        <v>65</v>
      </c>
      <c r="N454" s="35">
        <f t="shared" si="131"/>
        <v>0</v>
      </c>
      <c r="O454" s="36">
        <v>0</v>
      </c>
      <c r="P454" s="36">
        <f t="shared" si="118"/>
        <v>0</v>
      </c>
      <c r="Q454" s="35">
        <f t="shared" ref="Q454:Q488" si="136">P454/D454</f>
        <v>0</v>
      </c>
      <c r="R454" s="35" t="s">
        <v>65</v>
      </c>
      <c r="S454" s="35">
        <f t="shared" si="132"/>
        <v>0</v>
      </c>
      <c r="T454" s="41"/>
    </row>
    <row r="455" spans="2:20" ht="18" customHeight="1" x14ac:dyDescent="0.15">
      <c r="B455" s="39"/>
      <c r="C455" s="40" t="s">
        <v>362</v>
      </c>
      <c r="D455" s="32">
        <v>440.8</v>
      </c>
      <c r="E455" s="36">
        <v>188</v>
      </c>
      <c r="F455" s="35">
        <f t="shared" si="119"/>
        <v>0.426497277676951</v>
      </c>
      <c r="G455" s="36">
        <v>176</v>
      </c>
      <c r="H455" s="35">
        <f t="shared" si="128"/>
        <v>0.39927404718693282</v>
      </c>
      <c r="I455" s="35">
        <f t="shared" si="133"/>
        <v>-6.3829787234042552</v>
      </c>
      <c r="J455" s="35">
        <f t="shared" si="129"/>
        <v>-2.722323049001818E-2</v>
      </c>
      <c r="K455" s="36">
        <v>178</v>
      </c>
      <c r="L455" s="34">
        <f t="shared" si="130"/>
        <v>0.40381125226860254</v>
      </c>
      <c r="M455" s="35">
        <f t="shared" si="134"/>
        <v>1.1363636363636365</v>
      </c>
      <c r="N455" s="35">
        <f t="shared" si="131"/>
        <v>4.5372050816697151E-3</v>
      </c>
      <c r="O455" s="36">
        <v>152</v>
      </c>
      <c r="P455" s="36">
        <f t="shared" si="118"/>
        <v>152</v>
      </c>
      <c r="Q455" s="35">
        <f t="shared" si="136"/>
        <v>0.34482758620689652</v>
      </c>
      <c r="R455" s="35">
        <f t="shared" si="135"/>
        <v>-14.606741573033707</v>
      </c>
      <c r="S455" s="35">
        <f t="shared" si="132"/>
        <v>-5.8983666061706019E-2</v>
      </c>
      <c r="T455" s="41"/>
    </row>
    <row r="456" spans="2:20" ht="18" customHeight="1" x14ac:dyDescent="0.15">
      <c r="B456" s="39"/>
      <c r="C456" s="40" t="s">
        <v>358</v>
      </c>
      <c r="D456" s="32">
        <v>1583.6</v>
      </c>
      <c r="E456" s="36">
        <v>346</v>
      </c>
      <c r="F456" s="35">
        <f t="shared" si="119"/>
        <v>0.21848951755493812</v>
      </c>
      <c r="G456" s="36">
        <v>282</v>
      </c>
      <c r="H456" s="35">
        <f t="shared" si="128"/>
        <v>0.17807527153321548</v>
      </c>
      <c r="I456" s="35">
        <f t="shared" si="133"/>
        <v>-18.497109826589593</v>
      </c>
      <c r="J456" s="35">
        <f t="shared" si="129"/>
        <v>-4.0414246021722638E-2</v>
      </c>
      <c r="K456" s="36">
        <v>247</v>
      </c>
      <c r="L456" s="34">
        <f t="shared" si="130"/>
        <v>0.15597373074008589</v>
      </c>
      <c r="M456" s="35">
        <f t="shared" si="134"/>
        <v>-12.411347517730496</v>
      </c>
      <c r="N456" s="35">
        <f t="shared" si="131"/>
        <v>-2.2101540793129593E-2</v>
      </c>
      <c r="O456" s="36">
        <v>208</v>
      </c>
      <c r="P456" s="36">
        <f t="shared" si="118"/>
        <v>208</v>
      </c>
      <c r="Q456" s="35">
        <f t="shared" si="136"/>
        <v>0.13134629957059865</v>
      </c>
      <c r="R456" s="35">
        <f t="shared" si="135"/>
        <v>-15.789473684210526</v>
      </c>
      <c r="S456" s="35">
        <f t="shared" si="132"/>
        <v>-2.4627431169487235E-2</v>
      </c>
      <c r="T456" s="41"/>
    </row>
    <row r="457" spans="2:20" ht="18" customHeight="1" x14ac:dyDescent="0.15">
      <c r="B457" s="39"/>
      <c r="C457" s="40" t="s">
        <v>359</v>
      </c>
      <c r="D457" s="32">
        <v>1024.9000000000001</v>
      </c>
      <c r="E457" s="36">
        <v>202</v>
      </c>
      <c r="F457" s="35">
        <f t="shared" si="119"/>
        <v>0.19709239925846422</v>
      </c>
      <c r="G457" s="36">
        <v>188</v>
      </c>
      <c r="H457" s="35">
        <f t="shared" si="128"/>
        <v>0.18343253000292709</v>
      </c>
      <c r="I457" s="35">
        <f t="shared" si="133"/>
        <v>-6.9306930693069315</v>
      </c>
      <c r="J457" s="35">
        <f t="shared" si="129"/>
        <v>-1.3659869255537138E-2</v>
      </c>
      <c r="K457" s="36">
        <v>157</v>
      </c>
      <c r="L457" s="34">
        <f t="shared" si="130"/>
        <v>0.15318567665138061</v>
      </c>
      <c r="M457" s="35">
        <f t="shared" si="134"/>
        <v>-16.48936170212766</v>
      </c>
      <c r="N457" s="35">
        <f t="shared" si="131"/>
        <v>-3.0246853351546477E-2</v>
      </c>
      <c r="O457" s="36">
        <v>135</v>
      </c>
      <c r="P457" s="36">
        <f t="shared" si="118"/>
        <v>135</v>
      </c>
      <c r="Q457" s="35">
        <f t="shared" si="136"/>
        <v>0.13172016782125084</v>
      </c>
      <c r="R457" s="35">
        <f t="shared" si="135"/>
        <v>-14.012738853503185</v>
      </c>
      <c r="S457" s="35">
        <f t="shared" si="132"/>
        <v>-2.1465508830129765E-2</v>
      </c>
      <c r="T457" s="41"/>
    </row>
    <row r="458" spans="2:20" ht="18" customHeight="1" x14ac:dyDescent="0.15">
      <c r="B458" s="39"/>
      <c r="C458" s="40" t="s">
        <v>363</v>
      </c>
      <c r="D458" s="32">
        <v>2028.6</v>
      </c>
      <c r="E458" s="36">
        <v>697</v>
      </c>
      <c r="F458" s="35">
        <f t="shared" si="119"/>
        <v>0.3435867100463374</v>
      </c>
      <c r="G458" s="36">
        <v>640</v>
      </c>
      <c r="H458" s="35">
        <f t="shared" si="128"/>
        <v>0.31548851424627822</v>
      </c>
      <c r="I458" s="35">
        <f t="shared" si="133"/>
        <v>-8.1779053084648492</v>
      </c>
      <c r="J458" s="35">
        <f t="shared" si="129"/>
        <v>-2.8098195800059178E-2</v>
      </c>
      <c r="K458" s="36">
        <v>587</v>
      </c>
      <c r="L458" s="34">
        <f t="shared" si="130"/>
        <v>0.28936212166025832</v>
      </c>
      <c r="M458" s="35">
        <f t="shared" si="134"/>
        <v>-8.28125</v>
      </c>
      <c r="N458" s="35">
        <f t="shared" si="131"/>
        <v>-2.6126392586019898E-2</v>
      </c>
      <c r="O458" s="36">
        <v>529</v>
      </c>
      <c r="P458" s="36">
        <f t="shared" si="118"/>
        <v>529</v>
      </c>
      <c r="Q458" s="35">
        <f t="shared" si="136"/>
        <v>0.26077097505668934</v>
      </c>
      <c r="R458" s="35">
        <f t="shared" si="135"/>
        <v>-9.8807495741056215</v>
      </c>
      <c r="S458" s="35">
        <f t="shared" si="132"/>
        <v>-2.8591146603568984E-2</v>
      </c>
      <c r="T458" s="41"/>
    </row>
    <row r="459" spans="2:20" ht="18" customHeight="1" x14ac:dyDescent="0.15">
      <c r="B459" s="39"/>
      <c r="C459" s="40" t="s">
        <v>364</v>
      </c>
      <c r="D459" s="32">
        <v>1186</v>
      </c>
      <c r="E459" s="36">
        <v>328</v>
      </c>
      <c r="F459" s="35">
        <f t="shared" si="119"/>
        <v>0.27655986509274871</v>
      </c>
      <c r="G459" s="36">
        <v>307</v>
      </c>
      <c r="H459" s="35">
        <f t="shared" si="128"/>
        <v>0.25885328836424959</v>
      </c>
      <c r="I459" s="35">
        <f t="shared" si="133"/>
        <v>-6.4024390243902438</v>
      </c>
      <c r="J459" s="35">
        <f t="shared" si="129"/>
        <v>-1.7706576728499124E-2</v>
      </c>
      <c r="K459" s="36">
        <v>269</v>
      </c>
      <c r="L459" s="34">
        <f t="shared" si="130"/>
        <v>0.22681281618887014</v>
      </c>
      <c r="M459" s="35">
        <f t="shared" si="134"/>
        <v>-12.37785016286645</v>
      </c>
      <c r="N459" s="35">
        <f t="shared" si="131"/>
        <v>-3.2040472175379447E-2</v>
      </c>
      <c r="O459" s="36">
        <v>224</v>
      </c>
      <c r="P459" s="36">
        <f t="shared" si="118"/>
        <v>224</v>
      </c>
      <c r="Q459" s="35">
        <f t="shared" si="136"/>
        <v>0.18887015177065766</v>
      </c>
      <c r="R459" s="35">
        <f t="shared" si="135"/>
        <v>-16.728624535315987</v>
      </c>
      <c r="S459" s="35">
        <f t="shared" si="132"/>
        <v>-3.7942664418212479E-2</v>
      </c>
      <c r="T459" s="41"/>
    </row>
    <row r="460" spans="2:20" ht="18" customHeight="1" x14ac:dyDescent="0.15">
      <c r="B460" s="39"/>
      <c r="C460" s="40" t="s">
        <v>365</v>
      </c>
      <c r="D460" s="32">
        <v>2310.6</v>
      </c>
      <c r="E460" s="36">
        <v>483</v>
      </c>
      <c r="F460" s="35">
        <f t="shared" si="119"/>
        <v>0.20903661386652819</v>
      </c>
      <c r="G460" s="36">
        <v>455</v>
      </c>
      <c r="H460" s="35">
        <f t="shared" si="128"/>
        <v>0.19691854929455554</v>
      </c>
      <c r="I460" s="35">
        <f t="shared" si="133"/>
        <v>-5.7971014492753623</v>
      </c>
      <c r="J460" s="35">
        <f t="shared" si="129"/>
        <v>-1.2118064571972648E-2</v>
      </c>
      <c r="K460" s="36">
        <v>397</v>
      </c>
      <c r="L460" s="34">
        <f t="shared" si="130"/>
        <v>0.17181684410975506</v>
      </c>
      <c r="M460" s="35">
        <f t="shared" si="134"/>
        <v>-12.747252747252746</v>
      </c>
      <c r="N460" s="35">
        <f t="shared" si="131"/>
        <v>-2.5101705184800482E-2</v>
      </c>
      <c r="O460" s="36">
        <v>328</v>
      </c>
      <c r="P460" s="36">
        <f t="shared" si="118"/>
        <v>328</v>
      </c>
      <c r="Q460" s="35">
        <f t="shared" si="136"/>
        <v>0.14195447070025102</v>
      </c>
      <c r="R460" s="35">
        <f t="shared" si="135"/>
        <v>-17.380352644836272</v>
      </c>
      <c r="S460" s="35">
        <f t="shared" si="132"/>
        <v>-2.9862373409504039E-2</v>
      </c>
      <c r="T460" s="41"/>
    </row>
    <row r="461" spans="2:20" ht="18" customHeight="1" x14ac:dyDescent="0.15">
      <c r="B461" s="39"/>
      <c r="C461" s="40" t="s">
        <v>366</v>
      </c>
      <c r="D461" s="32">
        <v>1157.9000000000001</v>
      </c>
      <c r="E461" s="36">
        <v>282</v>
      </c>
      <c r="F461" s="35">
        <f t="shared" si="119"/>
        <v>0.24354434752569304</v>
      </c>
      <c r="G461" s="36">
        <v>249</v>
      </c>
      <c r="H461" s="35">
        <f t="shared" si="128"/>
        <v>0.21504447707055876</v>
      </c>
      <c r="I461" s="35">
        <f t="shared" si="133"/>
        <v>-11.702127659574469</v>
      </c>
      <c r="J461" s="35">
        <f t="shared" si="129"/>
        <v>-2.8499870455134274E-2</v>
      </c>
      <c r="K461" s="36">
        <v>217</v>
      </c>
      <c r="L461" s="34">
        <f t="shared" si="130"/>
        <v>0.18740823905345882</v>
      </c>
      <c r="M461" s="35">
        <f t="shared" si="134"/>
        <v>-12.851405622489958</v>
      </c>
      <c r="N461" s="35">
        <f t="shared" si="131"/>
        <v>-2.763623801709994E-2</v>
      </c>
      <c r="O461" s="36">
        <v>203</v>
      </c>
      <c r="P461" s="36">
        <f t="shared" si="118"/>
        <v>203</v>
      </c>
      <c r="Q461" s="35">
        <f t="shared" si="136"/>
        <v>0.17531738492097762</v>
      </c>
      <c r="R461" s="35">
        <f t="shared" si="135"/>
        <v>-6.4516129032258061</v>
      </c>
      <c r="S461" s="35">
        <f t="shared" si="132"/>
        <v>-1.2090854132481205E-2</v>
      </c>
      <c r="T461" s="41"/>
    </row>
    <row r="462" spans="2:20" ht="18" customHeight="1" x14ac:dyDescent="0.15">
      <c r="B462" s="39"/>
      <c r="C462" s="40" t="s">
        <v>367</v>
      </c>
      <c r="D462" s="32">
        <v>1678.7</v>
      </c>
      <c r="E462" s="36">
        <v>286</v>
      </c>
      <c r="F462" s="35">
        <f t="shared" si="119"/>
        <v>0.1703699291118127</v>
      </c>
      <c r="G462" s="36">
        <v>271</v>
      </c>
      <c r="H462" s="35">
        <f t="shared" si="128"/>
        <v>0.16143444331923512</v>
      </c>
      <c r="I462" s="35">
        <f t="shared" si="133"/>
        <v>-5.244755244755245</v>
      </c>
      <c r="J462" s="35">
        <f t="shared" si="129"/>
        <v>-8.9354857925775799E-3</v>
      </c>
      <c r="K462" s="36">
        <v>243</v>
      </c>
      <c r="L462" s="34">
        <f t="shared" si="130"/>
        <v>0.14475486983975694</v>
      </c>
      <c r="M462" s="35">
        <f t="shared" si="134"/>
        <v>-10.332103321033211</v>
      </c>
      <c r="N462" s="35">
        <f t="shared" si="131"/>
        <v>-1.6679573479478182E-2</v>
      </c>
      <c r="O462" s="36">
        <v>214</v>
      </c>
      <c r="P462" s="36">
        <f t="shared" si="118"/>
        <v>214</v>
      </c>
      <c r="Q462" s="35">
        <f t="shared" si="136"/>
        <v>0.12747959730744027</v>
      </c>
      <c r="R462" s="35">
        <f t="shared" si="135"/>
        <v>-11.934156378600823</v>
      </c>
      <c r="S462" s="35">
        <f t="shared" si="132"/>
        <v>-1.7275272532316671E-2</v>
      </c>
      <c r="T462" s="41"/>
    </row>
    <row r="463" spans="2:20" ht="18" customHeight="1" x14ac:dyDescent="0.15">
      <c r="B463" s="39"/>
      <c r="C463" s="40" t="s">
        <v>368</v>
      </c>
      <c r="D463" s="32">
        <v>2488</v>
      </c>
      <c r="E463" s="36">
        <v>630</v>
      </c>
      <c r="F463" s="35">
        <f t="shared" si="119"/>
        <v>0.25321543408360131</v>
      </c>
      <c r="G463" s="36">
        <v>562</v>
      </c>
      <c r="H463" s="35">
        <f t="shared" si="128"/>
        <v>0.22588424437299034</v>
      </c>
      <c r="I463" s="35">
        <f t="shared" si="133"/>
        <v>-10.793650793650794</v>
      </c>
      <c r="J463" s="35">
        <f t="shared" si="129"/>
        <v>-2.7331189710610965E-2</v>
      </c>
      <c r="K463" s="36">
        <v>517</v>
      </c>
      <c r="L463" s="34">
        <f t="shared" si="130"/>
        <v>0.20779742765273312</v>
      </c>
      <c r="M463" s="35">
        <f t="shared" si="134"/>
        <v>-8.007117437722421</v>
      </c>
      <c r="N463" s="35">
        <f t="shared" si="131"/>
        <v>-1.8086816720257221E-2</v>
      </c>
      <c r="O463" s="36">
        <v>454</v>
      </c>
      <c r="P463" s="36">
        <f t="shared" si="118"/>
        <v>454</v>
      </c>
      <c r="Q463" s="35">
        <f t="shared" si="136"/>
        <v>0.182475884244373</v>
      </c>
      <c r="R463" s="35">
        <f t="shared" si="135"/>
        <v>-12.185686653771761</v>
      </c>
      <c r="S463" s="35">
        <f t="shared" si="132"/>
        <v>-2.5321543408360125E-2</v>
      </c>
      <c r="T463" s="41"/>
    </row>
    <row r="464" spans="2:20" ht="18" customHeight="1" x14ac:dyDescent="0.15">
      <c r="B464" s="39"/>
      <c r="C464" s="40" t="s">
        <v>369</v>
      </c>
      <c r="D464" s="32">
        <v>2809.4</v>
      </c>
      <c r="E464" s="36">
        <v>962</v>
      </c>
      <c r="F464" s="35">
        <f t="shared" si="119"/>
        <v>0.34242186943831421</v>
      </c>
      <c r="G464" s="36">
        <v>867</v>
      </c>
      <c r="H464" s="35">
        <f t="shared" si="128"/>
        <v>0.30860681996155764</v>
      </c>
      <c r="I464" s="35">
        <f t="shared" si="133"/>
        <v>-9.875259875259875</v>
      </c>
      <c r="J464" s="35">
        <f t="shared" si="129"/>
        <v>-3.3815049476756565E-2</v>
      </c>
      <c r="K464" s="36">
        <v>772</v>
      </c>
      <c r="L464" s="34">
        <f t="shared" si="130"/>
        <v>0.27479177048480102</v>
      </c>
      <c r="M464" s="35">
        <f t="shared" si="134"/>
        <v>-10.957324106113035</v>
      </c>
      <c r="N464" s="35">
        <f t="shared" si="131"/>
        <v>-3.381504947675662E-2</v>
      </c>
      <c r="O464" s="36">
        <v>671</v>
      </c>
      <c r="P464" s="36">
        <f t="shared" si="118"/>
        <v>671</v>
      </c>
      <c r="Q464" s="35">
        <f t="shared" si="136"/>
        <v>0.23884103367267032</v>
      </c>
      <c r="R464" s="35">
        <f t="shared" si="135"/>
        <v>-13.082901554404144</v>
      </c>
      <c r="S464" s="35">
        <f t="shared" si="132"/>
        <v>-3.5950736812130707E-2</v>
      </c>
      <c r="T464" s="41"/>
    </row>
    <row r="465" spans="2:20" ht="18" customHeight="1" x14ac:dyDescent="0.15">
      <c r="B465" s="39"/>
      <c r="C465" s="40" t="s">
        <v>370</v>
      </c>
      <c r="D465" s="32">
        <v>1892.9</v>
      </c>
      <c r="E465" s="36">
        <v>375</v>
      </c>
      <c r="F465" s="35">
        <f t="shared" si="119"/>
        <v>0.19810872206667018</v>
      </c>
      <c r="G465" s="36">
        <v>337</v>
      </c>
      <c r="H465" s="35">
        <f t="shared" si="128"/>
        <v>0.1780337048972476</v>
      </c>
      <c r="I465" s="35">
        <f t="shared" si="133"/>
        <v>-10.133333333333333</v>
      </c>
      <c r="J465" s="35">
        <f t="shared" si="129"/>
        <v>-2.0075017169422588E-2</v>
      </c>
      <c r="K465" s="36">
        <v>307</v>
      </c>
      <c r="L465" s="34">
        <f t="shared" si="130"/>
        <v>0.162185007131914</v>
      </c>
      <c r="M465" s="35">
        <f t="shared" si="134"/>
        <v>-8.9020771513353125</v>
      </c>
      <c r="N465" s="35">
        <f t="shared" si="131"/>
        <v>-1.5848697765333597E-2</v>
      </c>
      <c r="O465" s="36">
        <v>255</v>
      </c>
      <c r="P465" s="36">
        <f t="shared" si="118"/>
        <v>255</v>
      </c>
      <c r="Q465" s="35">
        <f t="shared" si="136"/>
        <v>0.13471393100533571</v>
      </c>
      <c r="R465" s="35">
        <f t="shared" si="135"/>
        <v>-16.938110749185668</v>
      </c>
      <c r="S465" s="35">
        <f t="shared" si="132"/>
        <v>-2.7471076126578287E-2</v>
      </c>
      <c r="T465" s="41"/>
    </row>
    <row r="466" spans="2:20" ht="18" customHeight="1" x14ac:dyDescent="0.15">
      <c r="B466" s="39"/>
      <c r="C466" s="40" t="s">
        <v>371</v>
      </c>
      <c r="D466" s="32">
        <v>279.7</v>
      </c>
      <c r="E466" s="36">
        <v>93</v>
      </c>
      <c r="F466" s="35">
        <f t="shared" si="119"/>
        <v>0.33249910618519846</v>
      </c>
      <c r="G466" s="36">
        <v>87</v>
      </c>
      <c r="H466" s="35">
        <f t="shared" si="128"/>
        <v>0.31104755094744369</v>
      </c>
      <c r="I466" s="35">
        <f t="shared" si="133"/>
        <v>-6.4516129032258061</v>
      </c>
      <c r="J466" s="35">
        <f t="shared" si="129"/>
        <v>-2.1451555237754771E-2</v>
      </c>
      <c r="K466" s="36">
        <v>74</v>
      </c>
      <c r="L466" s="34">
        <f t="shared" si="130"/>
        <v>0.26456918126564177</v>
      </c>
      <c r="M466" s="35">
        <f t="shared" si="134"/>
        <v>-14.942528735632186</v>
      </c>
      <c r="N466" s="35">
        <f t="shared" si="131"/>
        <v>-4.6478369681801912E-2</v>
      </c>
      <c r="O466" s="36">
        <v>66</v>
      </c>
      <c r="P466" s="36">
        <f t="shared" si="118"/>
        <v>66</v>
      </c>
      <c r="Q466" s="35">
        <f t="shared" si="136"/>
        <v>0.23596710761530212</v>
      </c>
      <c r="R466" s="35">
        <f t="shared" si="135"/>
        <v>-10.810810810810811</v>
      </c>
      <c r="S466" s="35">
        <f t="shared" si="132"/>
        <v>-2.8602073650339649E-2</v>
      </c>
      <c r="T466" s="41"/>
    </row>
    <row r="467" spans="2:20" ht="18" customHeight="1" x14ac:dyDescent="0.15">
      <c r="B467" s="39"/>
      <c r="C467" s="40" t="s">
        <v>372</v>
      </c>
      <c r="D467" s="32">
        <v>294.7</v>
      </c>
      <c r="E467" s="36">
        <v>170</v>
      </c>
      <c r="F467" s="35">
        <f t="shared" si="119"/>
        <v>0.57685782151340348</v>
      </c>
      <c r="G467" s="36">
        <v>149</v>
      </c>
      <c r="H467" s="35">
        <f t="shared" si="128"/>
        <v>0.50559891414998304</v>
      </c>
      <c r="I467" s="35">
        <f t="shared" si="133"/>
        <v>-12.352941176470589</v>
      </c>
      <c r="J467" s="35">
        <f t="shared" si="129"/>
        <v>-7.1258907363420443E-2</v>
      </c>
      <c r="K467" s="36">
        <v>152</v>
      </c>
      <c r="L467" s="34">
        <f t="shared" si="130"/>
        <v>0.51577875805904316</v>
      </c>
      <c r="M467" s="35">
        <f t="shared" si="134"/>
        <v>2.0134228187919461</v>
      </c>
      <c r="N467" s="35">
        <f t="shared" si="131"/>
        <v>1.0179843909060127E-2</v>
      </c>
      <c r="O467" s="36">
        <v>145</v>
      </c>
      <c r="P467" s="36">
        <f t="shared" si="118"/>
        <v>145</v>
      </c>
      <c r="Q467" s="35">
        <f t="shared" si="136"/>
        <v>0.492025788937903</v>
      </c>
      <c r="R467" s="35">
        <f t="shared" si="135"/>
        <v>-4.6052631578947363</v>
      </c>
      <c r="S467" s="35">
        <f t="shared" si="132"/>
        <v>-2.3752969121140166E-2</v>
      </c>
      <c r="T467" s="41"/>
    </row>
    <row r="468" spans="2:20" ht="18" customHeight="1" x14ac:dyDescent="0.15">
      <c r="B468" s="39"/>
      <c r="C468" s="40" t="s">
        <v>373</v>
      </c>
      <c r="D468" s="32">
        <v>132.5</v>
      </c>
      <c r="E468" s="36">
        <v>155</v>
      </c>
      <c r="F468" s="35">
        <f t="shared" si="119"/>
        <v>1.1698113207547169</v>
      </c>
      <c r="G468" s="36">
        <v>170</v>
      </c>
      <c r="H468" s="35">
        <f t="shared" si="128"/>
        <v>1.2830188679245282</v>
      </c>
      <c r="I468" s="35">
        <f t="shared" si="133"/>
        <v>9.67741935483871</v>
      </c>
      <c r="J468" s="35">
        <f t="shared" si="129"/>
        <v>0.1132075471698113</v>
      </c>
      <c r="K468" s="36">
        <v>61</v>
      </c>
      <c r="L468" s="34">
        <f t="shared" si="130"/>
        <v>0.46037735849056605</v>
      </c>
      <c r="M468" s="35">
        <f t="shared" si="134"/>
        <v>-64.117647058823536</v>
      </c>
      <c r="N468" s="35">
        <f t="shared" si="131"/>
        <v>-0.82264150943396219</v>
      </c>
      <c r="O468" s="36">
        <v>55</v>
      </c>
      <c r="P468" s="36">
        <f t="shared" si="118"/>
        <v>55</v>
      </c>
      <c r="Q468" s="35">
        <f t="shared" si="136"/>
        <v>0.41509433962264153</v>
      </c>
      <c r="R468" s="35">
        <f t="shared" si="135"/>
        <v>-9.8360655737704921</v>
      </c>
      <c r="S468" s="35">
        <f t="shared" si="132"/>
        <v>-4.5283018867924518E-2</v>
      </c>
      <c r="T468" s="41"/>
    </row>
    <row r="469" spans="2:20" ht="18" customHeight="1" x14ac:dyDescent="0.15">
      <c r="B469" s="39"/>
      <c r="C469" s="40" t="s">
        <v>374</v>
      </c>
      <c r="D469" s="32">
        <v>44.6</v>
      </c>
      <c r="E469" s="36">
        <v>123</v>
      </c>
      <c r="F469" s="35">
        <f t="shared" si="119"/>
        <v>2.7578475336322867</v>
      </c>
      <c r="G469" s="36">
        <v>112</v>
      </c>
      <c r="H469" s="35">
        <f t="shared" si="128"/>
        <v>2.5112107623318383</v>
      </c>
      <c r="I469" s="35">
        <f t="shared" si="133"/>
        <v>-8.9430894308943092</v>
      </c>
      <c r="J469" s="35">
        <f t="shared" si="129"/>
        <v>-0.24663677130044848</v>
      </c>
      <c r="K469" s="36">
        <v>103</v>
      </c>
      <c r="L469" s="34">
        <f t="shared" si="130"/>
        <v>2.3094170403587442</v>
      </c>
      <c r="M469" s="35">
        <f t="shared" si="134"/>
        <v>-8.0357142857142865</v>
      </c>
      <c r="N469" s="35">
        <f t="shared" si="131"/>
        <v>-0.20179372197309409</v>
      </c>
      <c r="O469" s="36">
        <v>89</v>
      </c>
      <c r="P469" s="36">
        <f t="shared" si="118"/>
        <v>89</v>
      </c>
      <c r="Q469" s="35">
        <f t="shared" si="136"/>
        <v>1.9955156950672646</v>
      </c>
      <c r="R469" s="35">
        <f t="shared" si="135"/>
        <v>-13.592233009708737</v>
      </c>
      <c r="S469" s="35">
        <f t="shared" si="132"/>
        <v>-0.31390134529147962</v>
      </c>
      <c r="T469" s="41"/>
    </row>
    <row r="470" spans="2:20" ht="18" customHeight="1" x14ac:dyDescent="0.15">
      <c r="B470" s="39"/>
      <c r="C470" s="40" t="s">
        <v>375</v>
      </c>
      <c r="D470" s="32">
        <v>140.69999999999999</v>
      </c>
      <c r="E470" s="36">
        <v>166</v>
      </c>
      <c r="F470" s="35">
        <f t="shared" si="119"/>
        <v>1.179815209665956</v>
      </c>
      <c r="G470" s="36">
        <v>160</v>
      </c>
      <c r="H470" s="35">
        <f t="shared" si="128"/>
        <v>1.1371712864250179</v>
      </c>
      <c r="I470" s="35">
        <f t="shared" si="133"/>
        <v>-3.6144578313253009</v>
      </c>
      <c r="J470" s="35">
        <f t="shared" si="129"/>
        <v>-4.2643923240938131E-2</v>
      </c>
      <c r="K470" s="36">
        <v>289</v>
      </c>
      <c r="L470" s="34">
        <f t="shared" si="130"/>
        <v>2.0540156361051887</v>
      </c>
      <c r="M470" s="35">
        <f t="shared" si="134"/>
        <v>80.625</v>
      </c>
      <c r="N470" s="35">
        <f t="shared" si="131"/>
        <v>0.91684434968017081</v>
      </c>
      <c r="O470" s="36">
        <v>281</v>
      </c>
      <c r="P470" s="36">
        <f t="shared" si="118"/>
        <v>281</v>
      </c>
      <c r="Q470" s="35">
        <f t="shared" si="136"/>
        <v>1.9971570717839375</v>
      </c>
      <c r="R470" s="35">
        <f t="shared" si="135"/>
        <v>-2.7681660899653981</v>
      </c>
      <c r="S470" s="35">
        <f t="shared" si="132"/>
        <v>-5.6858564321251137E-2</v>
      </c>
      <c r="T470" s="41"/>
    </row>
    <row r="471" spans="2:20" ht="18" customHeight="1" x14ac:dyDescent="0.15">
      <c r="B471" s="39"/>
      <c r="C471" s="40" t="s">
        <v>376</v>
      </c>
      <c r="D471" s="32">
        <v>507.9</v>
      </c>
      <c r="E471" s="36">
        <v>789</v>
      </c>
      <c r="F471" s="35">
        <f t="shared" si="119"/>
        <v>1.5534554046072062</v>
      </c>
      <c r="G471" s="36">
        <v>954</v>
      </c>
      <c r="H471" s="35">
        <f t="shared" si="128"/>
        <v>1.878322504430006</v>
      </c>
      <c r="I471" s="35">
        <f t="shared" si="133"/>
        <v>20.912547528517113</v>
      </c>
      <c r="J471" s="35">
        <f t="shared" si="129"/>
        <v>0.32486709982279982</v>
      </c>
      <c r="K471" s="36">
        <v>958</v>
      </c>
      <c r="L471" s="34">
        <f t="shared" si="130"/>
        <v>1.8861980704863164</v>
      </c>
      <c r="M471" s="35">
        <f t="shared" si="134"/>
        <v>0.41928721174004197</v>
      </c>
      <c r="N471" s="35">
        <f t="shared" si="131"/>
        <v>7.8755660563103458E-3</v>
      </c>
      <c r="O471" s="36">
        <v>944</v>
      </c>
      <c r="P471" s="36">
        <f t="shared" si="118"/>
        <v>944</v>
      </c>
      <c r="Q471" s="35">
        <f t="shared" si="136"/>
        <v>1.8586335892892303</v>
      </c>
      <c r="R471" s="35">
        <f t="shared" si="135"/>
        <v>-1.4613778705636742</v>
      </c>
      <c r="S471" s="35">
        <f t="shared" si="132"/>
        <v>-2.7564481197086099E-2</v>
      </c>
      <c r="T471" s="41"/>
    </row>
    <row r="472" spans="2:20" ht="18" customHeight="1" x14ac:dyDescent="0.15">
      <c r="B472" s="39"/>
      <c r="C472" s="40" t="s">
        <v>377</v>
      </c>
      <c r="D472" s="32">
        <v>746</v>
      </c>
      <c r="E472" s="36">
        <v>719</v>
      </c>
      <c r="F472" s="35">
        <f t="shared" si="119"/>
        <v>0.96380697050938335</v>
      </c>
      <c r="G472" s="36">
        <v>675</v>
      </c>
      <c r="H472" s="35">
        <f t="shared" si="128"/>
        <v>0.9048257372654156</v>
      </c>
      <c r="I472" s="35">
        <f t="shared" si="133"/>
        <v>-6.1196105702364401</v>
      </c>
      <c r="J472" s="35">
        <f t="shared" si="129"/>
        <v>-5.8981233243967757E-2</v>
      </c>
      <c r="K472" s="36">
        <v>639</v>
      </c>
      <c r="L472" s="34">
        <f t="shared" si="130"/>
        <v>0.85656836461126007</v>
      </c>
      <c r="M472" s="35">
        <f t="shared" si="134"/>
        <v>-5.3333333333333339</v>
      </c>
      <c r="N472" s="35">
        <f t="shared" si="131"/>
        <v>-4.8257372654155528E-2</v>
      </c>
      <c r="O472" s="36">
        <v>620</v>
      </c>
      <c r="P472" s="36">
        <f t="shared" si="118"/>
        <v>620</v>
      </c>
      <c r="Q472" s="35">
        <f t="shared" si="136"/>
        <v>0.83109919571045576</v>
      </c>
      <c r="R472" s="35">
        <f t="shared" si="135"/>
        <v>-2.9733959311424099</v>
      </c>
      <c r="S472" s="35">
        <f t="shared" si="132"/>
        <v>-2.5469168900804307E-2</v>
      </c>
      <c r="T472" s="41"/>
    </row>
    <row r="473" spans="2:20" ht="18" customHeight="1" x14ac:dyDescent="0.15">
      <c r="B473" s="39"/>
      <c r="C473" s="40" t="s">
        <v>378</v>
      </c>
      <c r="D473" s="32">
        <v>15</v>
      </c>
      <c r="E473" s="36">
        <v>643</v>
      </c>
      <c r="F473" s="35">
        <f t="shared" si="119"/>
        <v>42.866666666666667</v>
      </c>
      <c r="G473" s="36">
        <v>597</v>
      </c>
      <c r="H473" s="35">
        <f t="shared" si="128"/>
        <v>39.799999999999997</v>
      </c>
      <c r="I473" s="35">
        <f t="shared" si="133"/>
        <v>-7.1539657853810263</v>
      </c>
      <c r="J473" s="35">
        <f t="shared" si="129"/>
        <v>-3.06666666666667</v>
      </c>
      <c r="K473" s="36">
        <v>585</v>
      </c>
      <c r="L473" s="34">
        <f t="shared" si="130"/>
        <v>39</v>
      </c>
      <c r="M473" s="35">
        <f t="shared" si="134"/>
        <v>-2.0100502512562812</v>
      </c>
      <c r="N473" s="35">
        <f t="shared" si="131"/>
        <v>-0.79999999999999716</v>
      </c>
      <c r="O473" s="36">
        <v>527</v>
      </c>
      <c r="P473" s="36">
        <f t="shared" si="118"/>
        <v>527</v>
      </c>
      <c r="Q473" s="35">
        <f t="shared" si="136"/>
        <v>35.133333333333333</v>
      </c>
      <c r="R473" s="35">
        <f t="shared" si="135"/>
        <v>-9.9145299145299148</v>
      </c>
      <c r="S473" s="35">
        <f t="shared" si="132"/>
        <v>-3.8666666666666671</v>
      </c>
      <c r="T473" s="41"/>
    </row>
    <row r="474" spans="2:20" ht="18" customHeight="1" x14ac:dyDescent="0.15">
      <c r="B474" s="39"/>
      <c r="C474" s="40" t="s">
        <v>379</v>
      </c>
      <c r="D474" s="32">
        <v>584.4</v>
      </c>
      <c r="E474" s="36">
        <v>460</v>
      </c>
      <c r="F474" s="35">
        <f t="shared" si="119"/>
        <v>0.78713210130047917</v>
      </c>
      <c r="G474" s="36">
        <v>359</v>
      </c>
      <c r="H474" s="35">
        <f t="shared" si="128"/>
        <v>0.61430527036276528</v>
      </c>
      <c r="I474" s="35">
        <f t="shared" si="133"/>
        <v>-21.956521739130437</v>
      </c>
      <c r="J474" s="35">
        <f t="shared" si="129"/>
        <v>-0.17282683093771389</v>
      </c>
      <c r="K474" s="36">
        <v>307</v>
      </c>
      <c r="L474" s="34">
        <f t="shared" si="130"/>
        <v>0.52532511978097196</v>
      </c>
      <c r="M474" s="35">
        <f t="shared" si="134"/>
        <v>-14.484679665738161</v>
      </c>
      <c r="N474" s="35">
        <f t="shared" si="131"/>
        <v>-8.8980150581793316E-2</v>
      </c>
      <c r="O474" s="36">
        <v>275</v>
      </c>
      <c r="P474" s="36">
        <f t="shared" si="118"/>
        <v>275</v>
      </c>
      <c r="Q474" s="35">
        <f t="shared" si="136"/>
        <v>0.47056810403832994</v>
      </c>
      <c r="R474" s="35">
        <f t="shared" si="135"/>
        <v>-10.423452768729643</v>
      </c>
      <c r="S474" s="35">
        <f t="shared" si="132"/>
        <v>-5.4757015742642023E-2</v>
      </c>
      <c r="T474" s="41"/>
    </row>
    <row r="475" spans="2:20" ht="18" customHeight="1" x14ac:dyDescent="0.15">
      <c r="B475" s="39"/>
      <c r="C475" s="40" t="s">
        <v>380</v>
      </c>
      <c r="D475" s="32">
        <v>688.3</v>
      </c>
      <c r="E475" s="36">
        <v>429</v>
      </c>
      <c r="F475" s="35">
        <f t="shared" si="119"/>
        <v>0.6232747348539881</v>
      </c>
      <c r="G475" s="36">
        <v>383</v>
      </c>
      <c r="H475" s="35">
        <f t="shared" si="128"/>
        <v>0.55644341130321084</v>
      </c>
      <c r="I475" s="35">
        <f t="shared" si="133"/>
        <v>-10.722610722610723</v>
      </c>
      <c r="J475" s="35">
        <f t="shared" si="129"/>
        <v>-6.6831323550777255E-2</v>
      </c>
      <c r="K475" s="36">
        <v>329</v>
      </c>
      <c r="L475" s="34">
        <f t="shared" si="130"/>
        <v>0.47798924887403754</v>
      </c>
      <c r="M475" s="35">
        <f t="shared" si="134"/>
        <v>-14.099216710182768</v>
      </c>
      <c r="N475" s="35">
        <f t="shared" si="131"/>
        <v>-7.8454162429173302E-2</v>
      </c>
      <c r="O475" s="36">
        <v>315</v>
      </c>
      <c r="P475" s="36">
        <f t="shared" si="118"/>
        <v>315</v>
      </c>
      <c r="Q475" s="35">
        <f t="shared" si="136"/>
        <v>0.45764928083684442</v>
      </c>
      <c r="R475" s="35">
        <f t="shared" si="135"/>
        <v>-4.2553191489361701</v>
      </c>
      <c r="S475" s="35">
        <f t="shared" si="132"/>
        <v>-2.0339968037193124E-2</v>
      </c>
      <c r="T475" s="41"/>
    </row>
    <row r="476" spans="2:20" ht="18" customHeight="1" x14ac:dyDescent="0.15">
      <c r="B476" s="39"/>
      <c r="C476" s="40" t="s">
        <v>381</v>
      </c>
      <c r="D476" s="32">
        <v>291.89999999999998</v>
      </c>
      <c r="E476" s="36">
        <v>119</v>
      </c>
      <c r="F476" s="35">
        <f t="shared" si="119"/>
        <v>0.407673860911271</v>
      </c>
      <c r="G476" s="36">
        <v>106</v>
      </c>
      <c r="H476" s="35">
        <f t="shared" si="128"/>
        <v>0.36313806097978762</v>
      </c>
      <c r="I476" s="35">
        <f t="shared" si="133"/>
        <v>-10.92436974789916</v>
      </c>
      <c r="J476" s="35">
        <f t="shared" si="129"/>
        <v>-4.4535799931483377E-2</v>
      </c>
      <c r="K476" s="36">
        <v>101</v>
      </c>
      <c r="L476" s="34">
        <f t="shared" si="130"/>
        <v>0.34600890715998633</v>
      </c>
      <c r="M476" s="35">
        <f t="shared" si="134"/>
        <v>-4.716981132075472</v>
      </c>
      <c r="N476" s="35">
        <f t="shared" si="131"/>
        <v>-1.712915381980129E-2</v>
      </c>
      <c r="O476" s="36">
        <v>90</v>
      </c>
      <c r="P476" s="36">
        <f t="shared" si="118"/>
        <v>90</v>
      </c>
      <c r="Q476" s="35">
        <f t="shared" si="136"/>
        <v>0.30832476875642345</v>
      </c>
      <c r="R476" s="35">
        <f t="shared" si="135"/>
        <v>-10.891089108910892</v>
      </c>
      <c r="S476" s="35">
        <f t="shared" si="132"/>
        <v>-3.7684138403562883E-2</v>
      </c>
      <c r="T476" s="41"/>
    </row>
    <row r="477" spans="2:20" ht="18" customHeight="1" x14ac:dyDescent="0.15">
      <c r="B477" s="39"/>
      <c r="C477" s="40" t="s">
        <v>382</v>
      </c>
      <c r="D477" s="32">
        <v>573.9</v>
      </c>
      <c r="E477" s="36">
        <v>132</v>
      </c>
      <c r="F477" s="35">
        <f t="shared" si="119"/>
        <v>0.23000522739153165</v>
      </c>
      <c r="G477" s="36">
        <v>119</v>
      </c>
      <c r="H477" s="35">
        <f t="shared" si="128"/>
        <v>0.20735319742115352</v>
      </c>
      <c r="I477" s="35">
        <f t="shared" si="133"/>
        <v>-9.8484848484848477</v>
      </c>
      <c r="J477" s="35">
        <f t="shared" si="129"/>
        <v>-2.2652029970378129E-2</v>
      </c>
      <c r="K477" s="36">
        <v>99</v>
      </c>
      <c r="L477" s="34">
        <f t="shared" si="130"/>
        <v>0.17250392054364871</v>
      </c>
      <c r="M477" s="35">
        <f t="shared" si="134"/>
        <v>-16.806722689075631</v>
      </c>
      <c r="N477" s="35">
        <f t="shared" si="131"/>
        <v>-3.4849276877504803E-2</v>
      </c>
      <c r="O477" s="36">
        <v>92</v>
      </c>
      <c r="P477" s="36">
        <f t="shared" si="118"/>
        <v>92</v>
      </c>
      <c r="Q477" s="35">
        <f t="shared" si="136"/>
        <v>0.16030667363652204</v>
      </c>
      <c r="R477" s="35">
        <f t="shared" si="135"/>
        <v>-7.0707070707070701</v>
      </c>
      <c r="S477" s="35">
        <f t="shared" si="132"/>
        <v>-1.2197246907126674E-2</v>
      </c>
      <c r="T477" s="41"/>
    </row>
    <row r="478" spans="2:20" ht="18" customHeight="1" x14ac:dyDescent="0.15">
      <c r="B478" s="39"/>
      <c r="C478" s="40" t="s">
        <v>383</v>
      </c>
      <c r="D478" s="32">
        <v>205.6</v>
      </c>
      <c r="E478" s="36">
        <v>142</v>
      </c>
      <c r="F478" s="35">
        <f t="shared" si="119"/>
        <v>0.69066147859922178</v>
      </c>
      <c r="G478" s="36">
        <v>134</v>
      </c>
      <c r="H478" s="35">
        <f t="shared" si="128"/>
        <v>0.65175097276264593</v>
      </c>
      <c r="I478" s="35">
        <f t="shared" si="133"/>
        <v>-5.6338028169014089</v>
      </c>
      <c r="J478" s="35">
        <f t="shared" si="129"/>
        <v>-3.8910505836575848E-2</v>
      </c>
      <c r="K478" s="36">
        <v>131</v>
      </c>
      <c r="L478" s="34">
        <f t="shared" si="130"/>
        <v>0.63715953307393003</v>
      </c>
      <c r="M478" s="35">
        <f t="shared" si="134"/>
        <v>-2.2388059701492535</v>
      </c>
      <c r="N478" s="35">
        <f t="shared" si="131"/>
        <v>-1.4591439688715901E-2</v>
      </c>
      <c r="O478" s="36">
        <v>118</v>
      </c>
      <c r="P478" s="36">
        <f t="shared" si="118"/>
        <v>118</v>
      </c>
      <c r="Q478" s="35">
        <f t="shared" si="136"/>
        <v>0.57392996108949423</v>
      </c>
      <c r="R478" s="35">
        <f t="shared" si="135"/>
        <v>-9.9236641221374047</v>
      </c>
      <c r="S478" s="35">
        <f t="shared" si="132"/>
        <v>-6.3229571984435795E-2</v>
      </c>
      <c r="T478" s="41"/>
    </row>
    <row r="479" spans="2:20" ht="18" customHeight="1" x14ac:dyDescent="0.15">
      <c r="B479" s="39"/>
      <c r="C479" s="40" t="s">
        <v>384</v>
      </c>
      <c r="D479" s="32">
        <v>494.9</v>
      </c>
      <c r="E479" s="36">
        <v>170</v>
      </c>
      <c r="F479" s="35">
        <f t="shared" si="119"/>
        <v>0.34350373812891494</v>
      </c>
      <c r="G479" s="36">
        <v>161</v>
      </c>
      <c r="H479" s="35">
        <f t="shared" si="128"/>
        <v>0.32531824611032534</v>
      </c>
      <c r="I479" s="35">
        <f t="shared" si="133"/>
        <v>-5.2941176470588234</v>
      </c>
      <c r="J479" s="35">
        <f t="shared" si="129"/>
        <v>-1.81854920185896E-2</v>
      </c>
      <c r="K479" s="36">
        <v>134</v>
      </c>
      <c r="L479" s="34">
        <f t="shared" si="130"/>
        <v>0.27076177005455648</v>
      </c>
      <c r="M479" s="35">
        <f t="shared" si="134"/>
        <v>-16.770186335403729</v>
      </c>
      <c r="N479" s="35">
        <f t="shared" si="131"/>
        <v>-5.4556476055768854E-2</v>
      </c>
      <c r="O479" s="36">
        <v>115</v>
      </c>
      <c r="P479" s="36">
        <f t="shared" si="118"/>
        <v>115</v>
      </c>
      <c r="Q479" s="35">
        <f t="shared" si="136"/>
        <v>0.23237017579308952</v>
      </c>
      <c r="R479" s="35">
        <f t="shared" si="135"/>
        <v>-14.17910447761194</v>
      </c>
      <c r="S479" s="35">
        <f t="shared" si="132"/>
        <v>-3.839159426146696E-2</v>
      </c>
      <c r="T479" s="41"/>
    </row>
    <row r="480" spans="2:20" ht="18" customHeight="1" x14ac:dyDescent="0.15">
      <c r="B480" s="39"/>
      <c r="C480" s="40" t="s">
        <v>385</v>
      </c>
      <c r="D480" s="32">
        <v>972.6</v>
      </c>
      <c r="E480" s="36">
        <v>217</v>
      </c>
      <c r="F480" s="35">
        <f t="shared" si="119"/>
        <v>0.22311330454451983</v>
      </c>
      <c r="G480" s="36">
        <v>177</v>
      </c>
      <c r="H480" s="35">
        <f t="shared" si="128"/>
        <v>0.18198642813078347</v>
      </c>
      <c r="I480" s="35">
        <f t="shared" si="133"/>
        <v>-18.433179723502306</v>
      </c>
      <c r="J480" s="35">
        <f t="shared" si="129"/>
        <v>-4.1126876413736357E-2</v>
      </c>
      <c r="K480" s="36">
        <v>165</v>
      </c>
      <c r="L480" s="34">
        <f t="shared" si="130"/>
        <v>0.16964836520666254</v>
      </c>
      <c r="M480" s="35">
        <f t="shared" si="134"/>
        <v>-6.7796610169491522</v>
      </c>
      <c r="N480" s="35">
        <f t="shared" si="131"/>
        <v>-1.2338062924120929E-2</v>
      </c>
      <c r="O480" s="36">
        <v>146</v>
      </c>
      <c r="P480" s="36">
        <f t="shared" si="118"/>
        <v>146</v>
      </c>
      <c r="Q480" s="35">
        <f t="shared" si="136"/>
        <v>0.15011309891013777</v>
      </c>
      <c r="R480" s="35">
        <f t="shared" si="135"/>
        <v>-11.515151515151516</v>
      </c>
      <c r="S480" s="35">
        <f t="shared" si="132"/>
        <v>-1.9535266296524773E-2</v>
      </c>
      <c r="T480" s="41"/>
    </row>
    <row r="481" spans="2:24" ht="18" customHeight="1" x14ac:dyDescent="0.15">
      <c r="B481" s="39"/>
      <c r="C481" s="40" t="s">
        <v>386</v>
      </c>
      <c r="D481" s="32">
        <v>384.7</v>
      </c>
      <c r="E481" s="36">
        <v>150</v>
      </c>
      <c r="F481" s="35">
        <f t="shared" si="119"/>
        <v>0.38991421887184818</v>
      </c>
      <c r="G481" s="36">
        <v>143</v>
      </c>
      <c r="H481" s="35">
        <f t="shared" si="128"/>
        <v>0.37171822199116195</v>
      </c>
      <c r="I481" s="35">
        <f t="shared" si="133"/>
        <v>-4.666666666666667</v>
      </c>
      <c r="J481" s="35">
        <f t="shared" si="129"/>
        <v>-1.8195996880686238E-2</v>
      </c>
      <c r="K481" s="36">
        <v>138</v>
      </c>
      <c r="L481" s="34">
        <f t="shared" si="130"/>
        <v>0.35872108136210035</v>
      </c>
      <c r="M481" s="35">
        <f t="shared" si="134"/>
        <v>-3.4965034965034967</v>
      </c>
      <c r="N481" s="35">
        <f t="shared" si="131"/>
        <v>-1.2997140629061599E-2</v>
      </c>
      <c r="O481" s="36">
        <v>120</v>
      </c>
      <c r="P481" s="36">
        <f t="shared" si="118"/>
        <v>120</v>
      </c>
      <c r="Q481" s="35">
        <f t="shared" si="136"/>
        <v>0.31193137509747859</v>
      </c>
      <c r="R481" s="35">
        <f t="shared" si="135"/>
        <v>-13.043478260869565</v>
      </c>
      <c r="S481" s="35">
        <f t="shared" si="132"/>
        <v>-4.6789706264621755E-2</v>
      </c>
      <c r="T481" s="41"/>
    </row>
    <row r="482" spans="2:24" ht="18" customHeight="1" x14ac:dyDescent="0.15">
      <c r="B482" s="39"/>
      <c r="C482" s="40" t="s">
        <v>387</v>
      </c>
      <c r="D482" s="32">
        <v>728.3</v>
      </c>
      <c r="E482" s="36">
        <v>224</v>
      </c>
      <c r="F482" s="35">
        <f t="shared" si="119"/>
        <v>0.30756556364135662</v>
      </c>
      <c r="G482" s="36">
        <v>207</v>
      </c>
      <c r="H482" s="35">
        <f t="shared" si="128"/>
        <v>0.28422353425786079</v>
      </c>
      <c r="I482" s="35">
        <f t="shared" si="133"/>
        <v>-7.5892857142857135</v>
      </c>
      <c r="J482" s="35">
        <f t="shared" si="129"/>
        <v>-2.3342029383495833E-2</v>
      </c>
      <c r="K482" s="36">
        <v>184</v>
      </c>
      <c r="L482" s="34">
        <f t="shared" si="130"/>
        <v>0.25264314156254292</v>
      </c>
      <c r="M482" s="35">
        <f t="shared" si="134"/>
        <v>-11.111111111111111</v>
      </c>
      <c r="N482" s="35">
        <f t="shared" si="131"/>
        <v>-3.1580392695317872E-2</v>
      </c>
      <c r="O482" s="36">
        <v>158</v>
      </c>
      <c r="P482" s="36">
        <f t="shared" si="118"/>
        <v>158</v>
      </c>
      <c r="Q482" s="35">
        <f t="shared" si="136"/>
        <v>0.21694356721131403</v>
      </c>
      <c r="R482" s="35">
        <f t="shared" si="135"/>
        <v>-14.130434782608695</v>
      </c>
      <c r="S482" s="35">
        <f t="shared" si="132"/>
        <v>-3.5699574351228891E-2</v>
      </c>
      <c r="T482" s="41"/>
    </row>
    <row r="483" spans="2:24" ht="18" customHeight="1" x14ac:dyDescent="0.15">
      <c r="B483" s="39"/>
      <c r="C483" s="40" t="s">
        <v>388</v>
      </c>
      <c r="D483" s="32">
        <v>908.3</v>
      </c>
      <c r="E483" s="36">
        <v>220</v>
      </c>
      <c r="F483" s="35">
        <f t="shared" si="119"/>
        <v>0.2422107233292965</v>
      </c>
      <c r="G483" s="36">
        <v>198</v>
      </c>
      <c r="H483" s="35">
        <f t="shared" si="128"/>
        <v>0.21798965099636686</v>
      </c>
      <c r="I483" s="35">
        <f t="shared" si="133"/>
        <v>-10</v>
      </c>
      <c r="J483" s="35">
        <f t="shared" si="129"/>
        <v>-2.4221072332929638E-2</v>
      </c>
      <c r="K483" s="36">
        <v>179</v>
      </c>
      <c r="L483" s="34">
        <f t="shared" si="130"/>
        <v>0.19707145216338215</v>
      </c>
      <c r="M483" s="35">
        <f t="shared" si="134"/>
        <v>-9.5959595959595951</v>
      </c>
      <c r="N483" s="35">
        <f t="shared" si="131"/>
        <v>-2.0918198832984708E-2</v>
      </c>
      <c r="O483" s="36">
        <v>160</v>
      </c>
      <c r="P483" s="36">
        <f t="shared" si="118"/>
        <v>160</v>
      </c>
      <c r="Q483" s="35">
        <f t="shared" si="136"/>
        <v>0.17615325333039744</v>
      </c>
      <c r="R483" s="35">
        <f t="shared" si="135"/>
        <v>-10.614525139664805</v>
      </c>
      <c r="S483" s="35">
        <f t="shared" si="132"/>
        <v>-2.0918198832984708E-2</v>
      </c>
      <c r="T483" s="41"/>
    </row>
    <row r="484" spans="2:24" ht="18" customHeight="1" x14ac:dyDescent="0.15">
      <c r="B484" s="39"/>
      <c r="C484" s="40" t="s">
        <v>389</v>
      </c>
      <c r="D484" s="32">
        <v>401.8</v>
      </c>
      <c r="E484" s="36">
        <v>164</v>
      </c>
      <c r="F484" s="35">
        <f t="shared" si="119"/>
        <v>0.40816326530612246</v>
      </c>
      <c r="G484" s="36">
        <v>139</v>
      </c>
      <c r="H484" s="35">
        <f t="shared" si="128"/>
        <v>0.34594325535092085</v>
      </c>
      <c r="I484" s="35">
        <f t="shared" si="133"/>
        <v>-15.24390243902439</v>
      </c>
      <c r="J484" s="35">
        <f t="shared" si="129"/>
        <v>-6.2220009955201605E-2</v>
      </c>
      <c r="K484" s="36">
        <v>125</v>
      </c>
      <c r="L484" s="34">
        <f t="shared" si="130"/>
        <v>0.31110004977600797</v>
      </c>
      <c r="M484" s="35">
        <f t="shared" si="134"/>
        <v>-10.071942446043165</v>
      </c>
      <c r="N484" s="35">
        <f t="shared" si="131"/>
        <v>-3.4843205574912883E-2</v>
      </c>
      <c r="O484" s="36">
        <v>103</v>
      </c>
      <c r="P484" s="36">
        <f t="shared" ref="P484:P486" si="137">O484</f>
        <v>103</v>
      </c>
      <c r="Q484" s="35">
        <f t="shared" si="136"/>
        <v>0.25634644101543058</v>
      </c>
      <c r="R484" s="35">
        <f t="shared" si="135"/>
        <v>-17.599999999999998</v>
      </c>
      <c r="S484" s="35">
        <f t="shared" si="132"/>
        <v>-5.4753608760577388E-2</v>
      </c>
      <c r="T484" s="41"/>
    </row>
    <row r="485" spans="2:24" ht="18" customHeight="1" x14ac:dyDescent="0.15">
      <c r="B485" s="39"/>
      <c r="C485" s="40" t="s">
        <v>390</v>
      </c>
      <c r="D485" s="32">
        <v>750.2</v>
      </c>
      <c r="E485" s="36">
        <v>171</v>
      </c>
      <c r="F485" s="35">
        <f t="shared" si="119"/>
        <v>0.22793921620901092</v>
      </c>
      <c r="G485" s="36">
        <v>162</v>
      </c>
      <c r="H485" s="35">
        <f t="shared" si="128"/>
        <v>0.21594241535590508</v>
      </c>
      <c r="I485" s="35">
        <f t="shared" si="133"/>
        <v>-5.2631578947368416</v>
      </c>
      <c r="J485" s="35">
        <f t="shared" si="129"/>
        <v>-1.1996800853105838E-2</v>
      </c>
      <c r="K485" s="36">
        <v>144</v>
      </c>
      <c r="L485" s="34">
        <f t="shared" si="130"/>
        <v>0.19194881364969341</v>
      </c>
      <c r="M485" s="35">
        <f t="shared" si="134"/>
        <v>-11.111111111111111</v>
      </c>
      <c r="N485" s="35">
        <f t="shared" si="131"/>
        <v>-2.3993601706211676E-2</v>
      </c>
      <c r="O485" s="36">
        <v>129</v>
      </c>
      <c r="P485" s="36">
        <f t="shared" si="137"/>
        <v>129</v>
      </c>
      <c r="Q485" s="35">
        <f t="shared" si="136"/>
        <v>0.17195414556118369</v>
      </c>
      <c r="R485" s="35">
        <f t="shared" si="135"/>
        <v>-10.416666666666668</v>
      </c>
      <c r="S485" s="35">
        <f t="shared" si="132"/>
        <v>-1.9994668088509721E-2</v>
      </c>
      <c r="T485" s="41"/>
    </row>
    <row r="486" spans="2:24" ht="18" customHeight="1" x14ac:dyDescent="0.15">
      <c r="B486" s="39"/>
      <c r="C486" s="45" t="s">
        <v>391</v>
      </c>
      <c r="D486" s="46">
        <v>478.4</v>
      </c>
      <c r="E486" s="47">
        <v>74</v>
      </c>
      <c r="F486" s="48">
        <f t="shared" si="119"/>
        <v>0.15468227424749165</v>
      </c>
      <c r="G486" s="47">
        <v>63</v>
      </c>
      <c r="H486" s="48">
        <f t="shared" si="128"/>
        <v>0.13168896321070234</v>
      </c>
      <c r="I486" s="48">
        <f t="shared" si="133"/>
        <v>-14.864864864864865</v>
      </c>
      <c r="J486" s="48">
        <f t="shared" si="129"/>
        <v>-2.299331103678931E-2</v>
      </c>
      <c r="K486" s="47">
        <v>56</v>
      </c>
      <c r="L486" s="49">
        <f t="shared" si="130"/>
        <v>0.11705685618729098</v>
      </c>
      <c r="M486" s="48">
        <f t="shared" si="134"/>
        <v>-11.111111111111111</v>
      </c>
      <c r="N486" s="48">
        <f t="shared" si="131"/>
        <v>-1.4632107023411361E-2</v>
      </c>
      <c r="O486" s="47">
        <v>42</v>
      </c>
      <c r="P486" s="47">
        <f t="shared" si="137"/>
        <v>42</v>
      </c>
      <c r="Q486" s="48">
        <f t="shared" si="136"/>
        <v>8.7792642140468238E-2</v>
      </c>
      <c r="R486" s="48">
        <f t="shared" si="135"/>
        <v>-25</v>
      </c>
      <c r="S486" s="48">
        <f t="shared" si="132"/>
        <v>-2.9264214046822737E-2</v>
      </c>
      <c r="T486" s="50"/>
    </row>
    <row r="487" spans="2:24" ht="18" customHeight="1" x14ac:dyDescent="0.15">
      <c r="B487" s="39"/>
      <c r="C487" s="52" t="s">
        <v>289</v>
      </c>
      <c r="D487" s="53">
        <f>SUM(D441:D486)</f>
        <v>31280.700000000008</v>
      </c>
      <c r="E487" s="54">
        <f>SUM(E441:E486)</f>
        <v>11163</v>
      </c>
      <c r="F487" s="55">
        <f t="shared" ref="F487:F488" si="138">E487/D487</f>
        <v>0.35686541541589534</v>
      </c>
      <c r="G487" s="54">
        <f>SUM(G441:G486)</f>
        <v>10043</v>
      </c>
      <c r="H487" s="55">
        <f>G487/D487</f>
        <v>0.32106059007630894</v>
      </c>
      <c r="I487" s="55">
        <f>(G487-E487)/E487*100</f>
        <v>-10.033145211860612</v>
      </c>
      <c r="J487" s="55">
        <f>H487-F487</f>
        <v>-3.5804825339586399E-2</v>
      </c>
      <c r="K487" s="54">
        <f>SUM(K441:K486)</f>
        <v>9148</v>
      </c>
      <c r="L487" s="56">
        <f>K487/D487</f>
        <v>0.29244869839869303</v>
      </c>
      <c r="M487" s="55">
        <f>(K487-G487)/G487*100</f>
        <v>-8.9116797769590761</v>
      </c>
      <c r="N487" s="55">
        <f>L487-H487</f>
        <v>-2.8611891677615908E-2</v>
      </c>
      <c r="O487" s="54">
        <f>SUM(O441:O486)</f>
        <v>8230</v>
      </c>
      <c r="P487" s="54">
        <f>SUM(P441:P486)</f>
        <v>8230</v>
      </c>
      <c r="Q487" s="55">
        <f t="shared" si="136"/>
        <v>0.2631015290578535</v>
      </c>
      <c r="R487" s="55">
        <f>(O487-K487)/K487*100</f>
        <v>-10.034980323567993</v>
      </c>
      <c r="S487" s="55">
        <f>Q487-L487</f>
        <v>-2.934716934083953E-2</v>
      </c>
      <c r="T487" s="57"/>
    </row>
    <row r="488" spans="2:24" ht="18" customHeight="1" thickBot="1" x14ac:dyDescent="0.2">
      <c r="B488" s="70"/>
      <c r="C488" s="71" t="s">
        <v>290</v>
      </c>
      <c r="D488" s="72">
        <f>D379+D433+D440+D487</f>
        <v>39744.332946428302</v>
      </c>
      <c r="E488" s="73">
        <f>E379+E433+E440+E487</f>
        <v>45241</v>
      </c>
      <c r="F488" s="74">
        <f t="shared" si="138"/>
        <v>1.1383006493273067</v>
      </c>
      <c r="G488" s="73">
        <f>G379+G433+G440+G487</f>
        <v>43839</v>
      </c>
      <c r="H488" s="74">
        <f>G488/D488</f>
        <v>1.1030251799442938</v>
      </c>
      <c r="I488" s="74">
        <f>(G488-E488)/E488*100</f>
        <v>-3.0989589089542671</v>
      </c>
      <c r="J488" s="74">
        <f>H488-F488</f>
        <v>-3.5275469383012847E-2</v>
      </c>
      <c r="K488" s="73">
        <f>K379+K433+K440+K487</f>
        <v>41836</v>
      </c>
      <c r="L488" s="74">
        <f>K488/D488</f>
        <v>1.0526280578514444</v>
      </c>
      <c r="M488" s="74">
        <f>(K488-G488)/G488*100</f>
        <v>-4.5689910810009353</v>
      </c>
      <c r="N488" s="74">
        <f>L488-H488</f>
        <v>-5.0397122092849411E-2</v>
      </c>
      <c r="O488" s="73">
        <f>O379+O433+O440+O487</f>
        <v>39528</v>
      </c>
      <c r="P488" s="73">
        <f>P379+P433+P440+P487</f>
        <v>39356</v>
      </c>
      <c r="Q488" s="74">
        <f t="shared" si="136"/>
        <v>0.99022922470602948</v>
      </c>
      <c r="R488" s="74">
        <f>(O488-K488)/K488*100</f>
        <v>-5.5167798068649008</v>
      </c>
      <c r="S488" s="74">
        <f>Q488-L488</f>
        <v>-6.2398833145414945E-2</v>
      </c>
      <c r="T488" s="75"/>
    </row>
    <row r="489" spans="2:24" ht="18" customHeight="1" x14ac:dyDescent="0.15">
      <c r="D489" s="76" t="s">
        <v>392</v>
      </c>
      <c r="E489" s="77"/>
      <c r="F489" s="77"/>
      <c r="G489" s="77"/>
      <c r="H489" s="77"/>
      <c r="I489" s="77"/>
      <c r="J489" s="77"/>
      <c r="K489" s="77"/>
      <c r="L489" s="77"/>
      <c r="M489" s="77"/>
      <c r="N489" s="77"/>
      <c r="O489" s="77"/>
      <c r="P489" s="77"/>
      <c r="Q489" s="77"/>
      <c r="R489" s="77"/>
      <c r="S489" s="77"/>
      <c r="T489" s="77"/>
    </row>
    <row r="490" spans="2:24" ht="18" customHeight="1" x14ac:dyDescent="0.15">
      <c r="B490" s="78" t="s">
        <v>393</v>
      </c>
      <c r="C490" s="79"/>
      <c r="D490" s="79"/>
      <c r="E490" s="79"/>
      <c r="F490" s="79"/>
      <c r="G490" s="79"/>
      <c r="H490" s="79"/>
      <c r="I490" s="79"/>
      <c r="J490" s="79"/>
      <c r="K490" s="79"/>
      <c r="L490" s="79"/>
      <c r="M490" s="79"/>
      <c r="N490" s="79"/>
      <c r="O490" s="79"/>
      <c r="P490" s="79"/>
      <c r="Q490" s="79"/>
      <c r="R490" s="79"/>
      <c r="S490" s="79"/>
      <c r="T490" s="79"/>
      <c r="U490" s="80"/>
      <c r="V490" s="80"/>
      <c r="W490" s="80"/>
      <c r="X490" s="80"/>
    </row>
    <row r="491" spans="2:24" ht="18" customHeight="1" x14ac:dyDescent="0.15">
      <c r="B491" s="79"/>
      <c r="C491" s="79"/>
      <c r="D491" s="79"/>
      <c r="E491" s="79"/>
      <c r="F491" s="79"/>
      <c r="G491" s="79"/>
      <c r="H491" s="79"/>
      <c r="I491" s="79"/>
      <c r="J491" s="79"/>
      <c r="K491" s="79"/>
      <c r="L491" s="79"/>
      <c r="M491" s="79"/>
      <c r="N491" s="79"/>
      <c r="O491" s="79"/>
      <c r="P491" s="79"/>
      <c r="Q491" s="79"/>
      <c r="R491" s="79"/>
      <c r="S491" s="79"/>
      <c r="T491" s="79"/>
      <c r="U491" s="80"/>
      <c r="V491" s="80"/>
      <c r="W491" s="80"/>
      <c r="X491" s="80"/>
    </row>
    <row r="492" spans="2:24" ht="18" customHeight="1" x14ac:dyDescent="0.15">
      <c r="B492" s="79"/>
      <c r="C492" s="79"/>
      <c r="D492" s="79"/>
      <c r="E492" s="79"/>
      <c r="F492" s="79"/>
      <c r="G492" s="79"/>
      <c r="H492" s="79"/>
      <c r="I492" s="79"/>
      <c r="J492" s="79"/>
      <c r="K492" s="79"/>
      <c r="L492" s="79"/>
      <c r="M492" s="79"/>
      <c r="N492" s="79"/>
      <c r="O492" s="79"/>
      <c r="P492" s="79"/>
      <c r="Q492" s="79"/>
      <c r="R492" s="79"/>
      <c r="S492" s="79"/>
      <c r="T492" s="79"/>
      <c r="U492" s="80"/>
      <c r="V492" s="80"/>
      <c r="W492" s="80"/>
      <c r="X492" s="80"/>
    </row>
    <row r="493" spans="2:24" ht="18" customHeight="1" x14ac:dyDescent="0.15"/>
    <row r="494" spans="2:24" ht="18" customHeight="1" x14ac:dyDescent="0.15"/>
    <row r="495" spans="2:24" ht="18" customHeight="1" x14ac:dyDescent="0.15"/>
    <row r="496" spans="2:24" ht="18" customHeight="1" x14ac:dyDescent="0.15"/>
    <row r="497" ht="18" customHeight="1" x14ac:dyDescent="0.15"/>
    <row r="498" ht="18" customHeight="1" x14ac:dyDescent="0.15"/>
    <row r="499" ht="18" customHeight="1" x14ac:dyDescent="0.15"/>
    <row r="500" ht="18" customHeight="1" x14ac:dyDescent="0.15"/>
    <row r="501" ht="18" customHeight="1" x14ac:dyDescent="0.15"/>
    <row r="502" ht="18" customHeight="1" x14ac:dyDescent="0.15"/>
    <row r="503" ht="18" customHeight="1" x14ac:dyDescent="0.15"/>
    <row r="504" ht="18" customHeight="1" x14ac:dyDescent="0.15"/>
    <row r="505" ht="18" customHeight="1" x14ac:dyDescent="0.15"/>
    <row r="506" ht="18" customHeight="1" x14ac:dyDescent="0.15"/>
    <row r="507" ht="18" customHeight="1" x14ac:dyDescent="0.15"/>
    <row r="508" ht="18" customHeight="1" x14ac:dyDescent="0.15"/>
    <row r="509" ht="18" customHeight="1" x14ac:dyDescent="0.15"/>
    <row r="510" ht="18" customHeight="1" x14ac:dyDescent="0.15"/>
    <row r="511" ht="18" customHeight="1" x14ac:dyDescent="0.15"/>
    <row r="512" ht="18" customHeight="1" x14ac:dyDescent="0.15"/>
    <row r="513" ht="18" customHeight="1" x14ac:dyDescent="0.15"/>
    <row r="514" ht="18" customHeight="1" x14ac:dyDescent="0.15"/>
  </sheetData>
  <mergeCells count="22">
    <mergeCell ref="B359:B360"/>
    <mergeCell ref="B380:B381"/>
    <mergeCell ref="B434:B435"/>
    <mergeCell ref="B441:B442"/>
    <mergeCell ref="D489:T489"/>
    <mergeCell ref="B490:T492"/>
    <mergeCell ref="T3:T4"/>
    <mergeCell ref="B5:B6"/>
    <mergeCell ref="B162:B163"/>
    <mergeCell ref="B275:B276"/>
    <mergeCell ref="B282:B283"/>
    <mergeCell ref="B290:B291"/>
    <mergeCell ref="B1:H1"/>
    <mergeCell ref="S1:T1"/>
    <mergeCell ref="S2:T2"/>
    <mergeCell ref="B3:B4"/>
    <mergeCell ref="C3:C4"/>
    <mergeCell ref="D3:D4"/>
    <mergeCell ref="E3:F3"/>
    <mergeCell ref="G3:J3"/>
    <mergeCell ref="K3:N3"/>
    <mergeCell ref="O3:S3"/>
  </mergeCells>
  <phoneticPr fontId="3"/>
  <printOptions horizontalCentered="1"/>
  <pageMargins left="0.78740157480314965" right="0.59055118110236227" top="0.78740157480314965" bottom="0.31" header="0.31496062992125984" footer="0.22"/>
  <pageSetup paperSize="9" scale="76" fitToHeight="0" orientation="landscape"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1-2-3 </vt:lpstr>
      <vt:lpstr>'1-2-3 '!Print_Area</vt:lpstr>
      <vt:lpstr>'1-2-3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2019-04-11T07:10:24Z</dcterms:created>
  <dcterms:modified xsi:type="dcterms:W3CDTF">2019-04-11T07:10:40Z</dcterms:modified>
</cp:coreProperties>
</file>