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現況表" sheetId="4" r:id="rId1"/>
    <sheet name="市税" sheetId="2" state="hidden" r:id="rId2"/>
    <sheet name="国保" sheetId="3" state="hidden" r:id="rId3"/>
  </sheets>
  <definedNames>
    <definedName name="_xlnm.Print_Area" localSheetId="0">現況表!$A$1:$M$64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8" i="4" l="1"/>
  <c r="G48" i="4"/>
  <c r="F48" i="4"/>
  <c r="H47" i="4"/>
  <c r="J47" i="4" s="1"/>
  <c r="G47" i="4"/>
  <c r="F47" i="4"/>
  <c r="H45" i="4"/>
  <c r="G45" i="4"/>
  <c r="J45" i="4" s="1"/>
  <c r="F45" i="4"/>
  <c r="H44" i="4"/>
  <c r="H56" i="4" s="1"/>
  <c r="G44" i="4"/>
  <c r="F44" i="4"/>
  <c r="F46" i="4" s="1"/>
  <c r="H42" i="4"/>
  <c r="G42" i="4"/>
  <c r="F42" i="4"/>
  <c r="M42" i="4" s="1"/>
  <c r="H41" i="4"/>
  <c r="H50" i="4" s="1"/>
  <c r="G41" i="4"/>
  <c r="F41" i="4"/>
  <c r="H38" i="4"/>
  <c r="H36" i="4"/>
  <c r="H60" i="4" s="1"/>
  <c r="G36" i="4"/>
  <c r="F36" i="4"/>
  <c r="G35" i="4"/>
  <c r="G59" i="4" s="1"/>
  <c r="F35" i="4"/>
  <c r="F37" i="4" s="1"/>
  <c r="H33" i="4"/>
  <c r="H34" i="4" s="1"/>
  <c r="G33" i="4"/>
  <c r="F33" i="4"/>
  <c r="G32" i="4"/>
  <c r="F32" i="4"/>
  <c r="H30" i="4"/>
  <c r="H54" i="4" s="1"/>
  <c r="G30" i="4"/>
  <c r="F30" i="4"/>
  <c r="G29" i="4"/>
  <c r="G53" i="4" s="1"/>
  <c r="F29" i="4"/>
  <c r="H23" i="4"/>
  <c r="M23" i="4" s="1"/>
  <c r="G23" i="4"/>
  <c r="G25" i="4" s="1"/>
  <c r="F23" i="4"/>
  <c r="F25" i="4" s="1"/>
  <c r="H21" i="4"/>
  <c r="H22" i="4" s="1"/>
  <c r="G21" i="4"/>
  <c r="G22" i="4" s="1"/>
  <c r="F21" i="4"/>
  <c r="F22" i="4" s="1"/>
  <c r="H20" i="4"/>
  <c r="G20" i="4"/>
  <c r="F20" i="4"/>
  <c r="H18" i="4"/>
  <c r="G18" i="4"/>
  <c r="F18" i="4"/>
  <c r="H17" i="4"/>
  <c r="G17" i="4"/>
  <c r="F17" i="4"/>
  <c r="H15" i="4"/>
  <c r="G15" i="4"/>
  <c r="F15" i="4"/>
  <c r="H13" i="4"/>
  <c r="G13" i="4"/>
  <c r="F13" i="4"/>
  <c r="H12" i="4"/>
  <c r="G12" i="4"/>
  <c r="F12" i="4"/>
  <c r="H7" i="4"/>
  <c r="G7" i="4"/>
  <c r="F7" i="4"/>
  <c r="H6" i="4"/>
  <c r="G6" i="4"/>
  <c r="F6" i="4"/>
  <c r="H4" i="4"/>
  <c r="G4" i="4"/>
  <c r="F4" i="4"/>
  <c r="H3" i="4"/>
  <c r="G3" i="4"/>
  <c r="F3" i="4"/>
  <c r="I5" i="4"/>
  <c r="I11" i="4" s="1"/>
  <c r="I9" i="4"/>
  <c r="I26" i="4" s="1"/>
  <c r="I10" i="4"/>
  <c r="I27" i="4" s="1"/>
  <c r="I14" i="4"/>
  <c r="I16" i="4" s="1"/>
  <c r="I19" i="4"/>
  <c r="K20" i="4"/>
  <c r="J24" i="4"/>
  <c r="M24" i="4"/>
  <c r="K29" i="4"/>
  <c r="I31" i="4"/>
  <c r="K33" i="4"/>
  <c r="I34" i="4"/>
  <c r="I37" i="4"/>
  <c r="I38" i="4"/>
  <c r="I39" i="4"/>
  <c r="I43" i="4"/>
  <c r="I46" i="4"/>
  <c r="I49" i="4"/>
  <c r="I50" i="4"/>
  <c r="I51" i="4"/>
  <c r="I53" i="4"/>
  <c r="I54" i="4"/>
  <c r="I56" i="4"/>
  <c r="I57" i="4"/>
  <c r="I59" i="4"/>
  <c r="I60" i="4"/>
  <c r="G8" i="4" l="1"/>
  <c r="H19" i="4"/>
  <c r="I62" i="4"/>
  <c r="F9" i="4"/>
  <c r="G10" i="4"/>
  <c r="G27" i="4" s="1"/>
  <c r="M15" i="4"/>
  <c r="J3" i="4"/>
  <c r="K6" i="4"/>
  <c r="K22" i="4"/>
  <c r="J4" i="4"/>
  <c r="I61" i="4"/>
  <c r="I55" i="4"/>
  <c r="I40" i="4"/>
  <c r="F34" i="4"/>
  <c r="K23" i="4"/>
  <c r="M3" i="4"/>
  <c r="K4" i="4"/>
  <c r="G14" i="4"/>
  <c r="G16" i="4" s="1"/>
  <c r="F19" i="4"/>
  <c r="M19" i="4" s="1"/>
  <c r="J20" i="4"/>
  <c r="F38" i="4"/>
  <c r="G57" i="4"/>
  <c r="M21" i="4"/>
  <c r="H9" i="4"/>
  <c r="H26" i="4" s="1"/>
  <c r="M34" i="4"/>
  <c r="F60" i="4"/>
  <c r="F50" i="4"/>
  <c r="G51" i="4"/>
  <c r="G63" i="4" s="1"/>
  <c r="K48" i="4"/>
  <c r="I58" i="4"/>
  <c r="I52" i="4"/>
  <c r="M41" i="4"/>
  <c r="J36" i="4"/>
  <c r="K21" i="4"/>
  <c r="I28" i="4"/>
  <c r="F10" i="4"/>
  <c r="F27" i="4" s="1"/>
  <c r="K15" i="4"/>
  <c r="F54" i="4"/>
  <c r="M54" i="4" s="1"/>
  <c r="G34" i="4"/>
  <c r="K34" i="4" s="1"/>
  <c r="H31" i="4"/>
  <c r="H37" i="4"/>
  <c r="M37" i="4" s="1"/>
  <c r="F39" i="4"/>
  <c r="F59" i="4"/>
  <c r="J48" i="4"/>
  <c r="M44" i="4"/>
  <c r="J42" i="4"/>
  <c r="M36" i="4"/>
  <c r="M35" i="4"/>
  <c r="K30" i="4"/>
  <c r="G39" i="4"/>
  <c r="F31" i="4"/>
  <c r="F56" i="4"/>
  <c r="K36" i="4"/>
  <c r="H39" i="4"/>
  <c r="G43" i="4"/>
  <c r="J44" i="4"/>
  <c r="F57" i="4"/>
  <c r="K45" i="4"/>
  <c r="G49" i="4"/>
  <c r="J22" i="4"/>
  <c r="H25" i="4"/>
  <c r="M25" i="4" s="1"/>
  <c r="M20" i="4"/>
  <c r="J15" i="4"/>
  <c r="J12" i="4"/>
  <c r="F26" i="4"/>
  <c r="F8" i="4"/>
  <c r="H8" i="4"/>
  <c r="K8" i="4" s="1"/>
  <c r="K7" i="4"/>
  <c r="F14" i="4"/>
  <c r="F16" i="4" s="1"/>
  <c r="M12" i="4"/>
  <c r="G19" i="4"/>
  <c r="K19" i="4" s="1"/>
  <c r="I63" i="4"/>
  <c r="I64" i="4" s="1"/>
  <c r="H62" i="4"/>
  <c r="G38" i="4"/>
  <c r="K38" i="4" s="1"/>
  <c r="F43" i="4"/>
  <c r="H43" i="4"/>
  <c r="G46" i="4"/>
  <c r="F49" i="4"/>
  <c r="H49" i="4"/>
  <c r="G50" i="4"/>
  <c r="F51" i="4"/>
  <c r="H51" i="4"/>
  <c r="H52" i="4" s="1"/>
  <c r="F53" i="4"/>
  <c r="F55" i="4" s="1"/>
  <c r="H53" i="4"/>
  <c r="G54" i="4"/>
  <c r="J54" i="4" s="1"/>
  <c r="G56" i="4"/>
  <c r="K56" i="4" s="1"/>
  <c r="H57" i="4"/>
  <c r="M57" i="4" s="1"/>
  <c r="H59" i="4"/>
  <c r="G60" i="4"/>
  <c r="G61" i="4" s="1"/>
  <c r="M45" i="4"/>
  <c r="K42" i="4"/>
  <c r="J41" i="4"/>
  <c r="J35" i="4"/>
  <c r="K32" i="4"/>
  <c r="G31" i="4"/>
  <c r="G37" i="4"/>
  <c r="H46" i="4"/>
  <c r="J19" i="4"/>
  <c r="G5" i="4"/>
  <c r="G11" i="4" s="1"/>
  <c r="G9" i="4"/>
  <c r="G26" i="4" s="1"/>
  <c r="H10" i="4"/>
  <c r="H27" i="4" s="1"/>
  <c r="H14" i="4"/>
  <c r="H16" i="4" s="1"/>
  <c r="J23" i="4"/>
  <c r="M22" i="4"/>
  <c r="J21" i="4"/>
  <c r="M4" i="4"/>
  <c r="F5" i="4"/>
  <c r="H5" i="4"/>
  <c r="K53" i="4"/>
  <c r="K35" i="4"/>
  <c r="J18" i="4"/>
  <c r="M18" i="4"/>
  <c r="J17" i="4"/>
  <c r="M17" i="4"/>
  <c r="J13" i="4"/>
  <c r="M13" i="4"/>
  <c r="K12" i="4"/>
  <c r="K3" i="4"/>
  <c r="M48" i="4"/>
  <c r="M47" i="4"/>
  <c r="M38" i="4"/>
  <c r="J33" i="4"/>
  <c r="M33" i="4"/>
  <c r="J32" i="4"/>
  <c r="M32" i="4"/>
  <c r="J30" i="4"/>
  <c r="M30" i="4"/>
  <c r="J29" i="4"/>
  <c r="M29" i="4"/>
  <c r="K18" i="4"/>
  <c r="K17" i="4"/>
  <c r="K13" i="4"/>
  <c r="J7" i="4"/>
  <c r="M7" i="4"/>
  <c r="J6" i="4"/>
  <c r="M6" i="4"/>
  <c r="M8" i="4" l="1"/>
  <c r="J8" i="4"/>
  <c r="G52" i="4"/>
  <c r="J52" i="4" s="1"/>
  <c r="M9" i="4"/>
  <c r="K9" i="4"/>
  <c r="J31" i="4"/>
  <c r="H63" i="4"/>
  <c r="F52" i="4"/>
  <c r="J34" i="4"/>
  <c r="F62" i="4"/>
  <c r="J43" i="4"/>
  <c r="F40" i="4"/>
  <c r="G28" i="4"/>
  <c r="J37" i="4"/>
  <c r="F61" i="4"/>
  <c r="F58" i="4"/>
  <c r="M56" i="4"/>
  <c r="K37" i="4"/>
  <c r="K43" i="4"/>
  <c r="H40" i="4"/>
  <c r="J46" i="4"/>
  <c r="F11" i="4"/>
  <c r="F28" i="4" s="1"/>
  <c r="M49" i="4"/>
  <c r="K49" i="4"/>
  <c r="J49" i="4"/>
  <c r="K54" i="4"/>
  <c r="F63" i="4"/>
  <c r="M46" i="4"/>
  <c r="K46" i="4"/>
  <c r="M59" i="4"/>
  <c r="H61" i="4"/>
  <c r="J56" i="4"/>
  <c r="G58" i="4"/>
  <c r="M53" i="4"/>
  <c r="H55" i="4"/>
  <c r="M55" i="4" s="1"/>
  <c r="M51" i="4"/>
  <c r="M43" i="4"/>
  <c r="G62" i="4"/>
  <c r="G64" i="4" s="1"/>
  <c r="G40" i="4"/>
  <c r="J40" i="4" s="1"/>
  <c r="H64" i="4"/>
  <c r="G55" i="4"/>
  <c r="H58" i="4"/>
  <c r="H11" i="4"/>
  <c r="H28" i="4" s="1"/>
  <c r="M5" i="4"/>
  <c r="K14" i="4"/>
  <c r="M14" i="4"/>
  <c r="K25" i="4"/>
  <c r="J25" i="4"/>
  <c r="J51" i="4"/>
  <c r="J57" i="4"/>
  <c r="J61" i="4"/>
  <c r="J59" i="4"/>
  <c r="M62" i="4"/>
  <c r="K62" i="4"/>
  <c r="J14" i="4"/>
  <c r="J16" i="4"/>
  <c r="K59" i="4"/>
  <c r="K57" i="4"/>
  <c r="J5" i="4"/>
  <c r="K5" i="4"/>
  <c r="M10" i="4"/>
  <c r="K10" i="4"/>
  <c r="J27" i="4"/>
  <c r="M31" i="4"/>
  <c r="K31" i="4"/>
  <c r="M39" i="4"/>
  <c r="K39" i="4"/>
  <c r="M50" i="4"/>
  <c r="J53" i="4"/>
  <c r="M60" i="4"/>
  <c r="K60" i="4"/>
  <c r="K26" i="4"/>
  <c r="J9" i="4"/>
  <c r="J26" i="4" s="1"/>
  <c r="M26" i="4"/>
  <c r="J10" i="4"/>
  <c r="J38" i="4"/>
  <c r="J39" i="4"/>
  <c r="J50" i="4"/>
  <c r="K51" i="4"/>
  <c r="J60" i="4"/>
  <c r="M58" i="4" l="1"/>
  <c r="F64" i="4"/>
  <c r="J58" i="4"/>
  <c r="K58" i="4"/>
  <c r="M11" i="4"/>
  <c r="J11" i="4"/>
  <c r="J28" i="4" s="1"/>
  <c r="K11" i="4"/>
  <c r="J62" i="4"/>
  <c r="K61" i="4"/>
  <c r="M61" i="4"/>
  <c r="J55" i="4"/>
  <c r="K55" i="4"/>
  <c r="M52" i="4"/>
  <c r="K52" i="4"/>
  <c r="K40" i="4"/>
  <c r="M40" i="4"/>
  <c r="M63" i="4"/>
  <c r="K63" i="4"/>
  <c r="M27" i="4"/>
  <c r="K27" i="4"/>
  <c r="J63" i="4"/>
  <c r="M16" i="4"/>
  <c r="K16" i="4"/>
  <c r="M28" i="4" l="1"/>
  <c r="K28" i="4"/>
  <c r="M64" i="4"/>
  <c r="K64" i="4"/>
  <c r="J64" i="4"/>
</calcChain>
</file>

<file path=xl/sharedStrings.xml><?xml version="1.0" encoding="utf-8"?>
<sst xmlns="http://schemas.openxmlformats.org/spreadsheetml/2006/main" count="3416" uniqueCount="208">
  <si>
    <t>税　　　　目</t>
  </si>
  <si>
    <t>区分</t>
  </si>
  <si>
    <t>予算額</t>
    <rPh sb="0" eb="2">
      <t>ヨサン</t>
    </rPh>
    <rPh sb="2" eb="3">
      <t>ガク</t>
    </rPh>
    <phoneticPr fontId="3"/>
  </si>
  <si>
    <t>調定額</t>
  </si>
  <si>
    <t>収入済額</t>
  </si>
  <si>
    <t>未納額</t>
    <rPh sb="0" eb="2">
      <t>ミノウ</t>
    </rPh>
    <rPh sb="2" eb="3">
      <t>ガク</t>
    </rPh>
    <phoneticPr fontId="3"/>
  </si>
  <si>
    <t>本  年
収納率%</t>
    <phoneticPr fontId="3"/>
  </si>
  <si>
    <t>対予算 
収納率%</t>
    <rPh sb="0" eb="1">
      <t>タイ</t>
    </rPh>
    <rPh sb="1" eb="3">
      <t>ヨサン</t>
    </rPh>
    <rPh sb="5" eb="7">
      <t>シュウノウ</t>
    </rPh>
    <rPh sb="7" eb="8">
      <t>リツ</t>
    </rPh>
    <phoneticPr fontId="3"/>
  </si>
  <si>
    <t>個人市民税</t>
  </si>
  <si>
    <t>現年分</t>
  </si>
  <si>
    <t>滞繰分</t>
  </si>
  <si>
    <t>(計)</t>
  </si>
  <si>
    <t>法人市民税</t>
  </si>
  <si>
    <t>市　　民　　税</t>
  </si>
  <si>
    <t>純固定資産税</t>
  </si>
  <si>
    <t>交　付　金</t>
  </si>
  <si>
    <t>固定資産税</t>
  </si>
  <si>
    <t>軽自動車税</t>
  </si>
  <si>
    <t>市たばこ税</t>
  </si>
  <si>
    <t>入　湯　税</t>
  </si>
  <si>
    <t>【市　税　合　計　】</t>
  </si>
  <si>
    <t>一般分医療</t>
    <phoneticPr fontId="3"/>
  </si>
  <si>
    <t>一般分介護</t>
    <phoneticPr fontId="3"/>
  </si>
  <si>
    <t>一般分支援</t>
    <phoneticPr fontId="3"/>
  </si>
  <si>
    <t>（一般分計）</t>
    <phoneticPr fontId="3"/>
  </si>
  <si>
    <t>退職分医療</t>
    <phoneticPr fontId="3"/>
  </si>
  <si>
    <t>退職分介護</t>
  </si>
  <si>
    <t>退職分支援</t>
    <phoneticPr fontId="3"/>
  </si>
  <si>
    <t>（退職分計）</t>
  </si>
  <si>
    <t>医　療　分</t>
  </si>
  <si>
    <t>介　護　分</t>
  </si>
  <si>
    <t>支　援　分</t>
    <rPh sb="0" eb="1">
      <t>ササ</t>
    </rPh>
    <rPh sb="2" eb="3">
      <t>エン</t>
    </rPh>
    <phoneticPr fontId="3"/>
  </si>
  <si>
    <t>【国民健康保険税合計】</t>
  </si>
  <si>
    <t>年度</t>
  </si>
  <si>
    <t>会計</t>
  </si>
  <si>
    <t>予算</t>
  </si>
  <si>
    <t>所属番号</t>
  </si>
  <si>
    <t>所属</t>
  </si>
  <si>
    <t>款</t>
  </si>
  <si>
    <t>項</t>
  </si>
  <si>
    <t>目</t>
  </si>
  <si>
    <t>節</t>
  </si>
  <si>
    <t>細節</t>
  </si>
  <si>
    <t>説明</t>
  </si>
  <si>
    <t>科目名称</t>
  </si>
  <si>
    <t>対象年月</t>
  </si>
  <si>
    <t>当初予算額</t>
  </si>
  <si>
    <t>補正予算額</t>
  </si>
  <si>
    <t>予算現額</t>
  </si>
  <si>
    <t>調定額(本月分)</t>
  </si>
  <si>
    <t>調定額(累計)</t>
  </si>
  <si>
    <t>収入額</t>
  </si>
  <si>
    <t>収入額(累計)</t>
  </si>
  <si>
    <t>不納欠損額</t>
  </si>
  <si>
    <t>収入未済額</t>
  </si>
  <si>
    <t>収入割合(対予算)</t>
  </si>
  <si>
    <t>収入割合(対調定)</t>
  </si>
  <si>
    <t>款名称</t>
  </si>
  <si>
    <t>項名称</t>
  </si>
  <si>
    <t>目名称</t>
  </si>
  <si>
    <t>節名称</t>
  </si>
  <si>
    <t>細節名称</t>
  </si>
  <si>
    <t>性質コード</t>
  </si>
  <si>
    <t>性質名称</t>
  </si>
  <si>
    <t>経常・臨時</t>
  </si>
  <si>
    <t>経常・臨時名称</t>
  </si>
  <si>
    <t>災害区分</t>
  </si>
  <si>
    <t>災害区分名称</t>
  </si>
  <si>
    <t>一般会計</t>
  </si>
  <si>
    <t>現年</t>
  </si>
  <si>
    <t>税務課</t>
  </si>
  <si>
    <t>市税</t>
  </si>
  <si>
    <t>市民税</t>
  </si>
  <si>
    <t>個人</t>
  </si>
  <si>
    <t>現年課税分</t>
  </si>
  <si>
    <t>均等割</t>
  </si>
  <si>
    <t>地方税</t>
  </si>
  <si>
    <t>経常</t>
  </si>
  <si>
    <t>対象外</t>
  </si>
  <si>
    <t>所得割</t>
  </si>
  <si>
    <t>滞納繰越分</t>
  </si>
  <si>
    <t>法人</t>
  </si>
  <si>
    <t>土地</t>
  </si>
  <si>
    <t>家屋</t>
  </si>
  <si>
    <t>償却資産</t>
  </si>
  <si>
    <t>国有資産等所在市町村交付金及び納付金</t>
  </si>
  <si>
    <t>交付金</t>
  </si>
  <si>
    <t>入湯税</t>
  </si>
  <si>
    <t>使用料及び手数料</t>
  </si>
  <si>
    <t>手数料</t>
  </si>
  <si>
    <t>総務手数料</t>
  </si>
  <si>
    <t>徴税手数料</t>
  </si>
  <si>
    <t>督促手数料</t>
  </si>
  <si>
    <t>手数料（自治事務）</t>
  </si>
  <si>
    <t>納税証明手数料</t>
  </si>
  <si>
    <t>閲覧課税証明手数料</t>
  </si>
  <si>
    <t>県支出金</t>
  </si>
  <si>
    <t>委託金</t>
  </si>
  <si>
    <t>総務費委託金</t>
  </si>
  <si>
    <t>徴税費委託金</t>
  </si>
  <si>
    <t>県民税徴収取扱費委託金</t>
  </si>
  <si>
    <t>臨時</t>
  </si>
  <si>
    <t>諸収入</t>
  </si>
  <si>
    <t>延滞金・加算金及び過料</t>
  </si>
  <si>
    <t>延滞金</t>
  </si>
  <si>
    <t>市税延滞金</t>
  </si>
  <si>
    <t>延滞金加算金及び過料</t>
  </si>
  <si>
    <t>加算金</t>
  </si>
  <si>
    <t>雑入</t>
  </si>
  <si>
    <t>滞納処分費</t>
  </si>
  <si>
    <t>雑入（その他）</t>
  </si>
  <si>
    <t>実費弁償費</t>
  </si>
  <si>
    <t>原付自転車標識亡失弁償金</t>
  </si>
  <si>
    <t>保険料個人納付金</t>
  </si>
  <si>
    <t>社会保険料個人納付金（税務課）</t>
  </si>
  <si>
    <t>総務費雑入</t>
  </si>
  <si>
    <t>地図・名寄台帳コピー代</t>
  </si>
  <si>
    <t>税務課雑入</t>
  </si>
  <si>
    <t>保険年金課</t>
  </si>
  <si>
    <t>国庫支出金</t>
  </si>
  <si>
    <t>国庫負担金</t>
  </si>
  <si>
    <t>国（その他）</t>
  </si>
  <si>
    <t>繰入金</t>
  </si>
  <si>
    <t>県のみ（その他）</t>
  </si>
  <si>
    <t>環境性能割</t>
  </si>
  <si>
    <t>環境性能</t>
    <phoneticPr fontId="2"/>
  </si>
  <si>
    <t>県・国（その他）</t>
  </si>
  <si>
    <t>前  年 
収納率%</t>
    <phoneticPr fontId="3"/>
  </si>
  <si>
    <t>国民健康保険事業特別会計</t>
  </si>
  <si>
    <t>国民健康保険税</t>
  </si>
  <si>
    <t>一般被保険者国民健康保険税</t>
  </si>
  <si>
    <t>医療給付費分</t>
  </si>
  <si>
    <t>後期高齢者支援金分</t>
  </si>
  <si>
    <t>介護納付金分</t>
  </si>
  <si>
    <t>退職被保険者等国民健康保険税</t>
  </si>
  <si>
    <t>一部負担金</t>
  </si>
  <si>
    <t>一般被保険者一部負担金</t>
  </si>
  <si>
    <t>現年度分</t>
  </si>
  <si>
    <t>退職被保険者等一部負担金</t>
  </si>
  <si>
    <t>使用料</t>
  </si>
  <si>
    <t>総務使用料</t>
  </si>
  <si>
    <t>各種使用料</t>
  </si>
  <si>
    <t>証明手数料</t>
  </si>
  <si>
    <t>使用料（その他）</t>
  </si>
  <si>
    <t>療養給付費等負担金</t>
  </si>
  <si>
    <t>過年度分</t>
  </si>
  <si>
    <t>国庫補助金</t>
  </si>
  <si>
    <t>災害臨時特例補助金</t>
  </si>
  <si>
    <t>療養給付費等交付金</t>
  </si>
  <si>
    <t>県負担金・補助金</t>
  </si>
  <si>
    <t>保険給付費等交付金</t>
  </si>
  <si>
    <t>普通交付金</t>
  </si>
  <si>
    <t>一般被保険者分</t>
  </si>
  <si>
    <t>退職被保険者等分</t>
  </si>
  <si>
    <t>特別交付金</t>
  </si>
  <si>
    <t>保険者努力支援分</t>
  </si>
  <si>
    <t>特別調整交付金分（市町村向け）</t>
  </si>
  <si>
    <t>県繰入金（２号分）</t>
  </si>
  <si>
    <t>特定健康診査等負担金</t>
  </si>
  <si>
    <t>特定健康診査等負担金（過年度分）</t>
  </si>
  <si>
    <t>財政安定化基金支出金</t>
  </si>
  <si>
    <t>財政安定化基金交付金</t>
  </si>
  <si>
    <t>未設定</t>
  </si>
  <si>
    <t>財産収入</t>
  </si>
  <si>
    <t>財産運用収入</t>
  </si>
  <si>
    <t>利子及び配当金</t>
  </si>
  <si>
    <t>国民健康保険事業基金積立金利子</t>
  </si>
  <si>
    <t>基金積立金利子</t>
  </si>
  <si>
    <t>預金利子</t>
  </si>
  <si>
    <t>一般会計繰入金</t>
  </si>
  <si>
    <t>保険基盤安定繰入金</t>
  </si>
  <si>
    <t>職員給与費等繰入金</t>
  </si>
  <si>
    <t>国民健康保険財政安定化支援事業繰入金</t>
  </si>
  <si>
    <t>出産育児一時金繰入金</t>
  </si>
  <si>
    <t>国民健康保険財政健全化対策事業繰入金</t>
  </si>
  <si>
    <t>基金繰入金</t>
  </si>
  <si>
    <t>国民健康保険事業財政調整基金繰入金</t>
  </si>
  <si>
    <t>繰越金</t>
  </si>
  <si>
    <t>前年度繰越金</t>
  </si>
  <si>
    <t>前年度決算剰余金</t>
  </si>
  <si>
    <t>純繰越金</t>
  </si>
  <si>
    <t>一般被保険者延滞金</t>
  </si>
  <si>
    <t>退職被保険者等延滞金</t>
  </si>
  <si>
    <t>一般被保険者加算金</t>
  </si>
  <si>
    <t>退職被保険者等加算金</t>
  </si>
  <si>
    <t>過料</t>
  </si>
  <si>
    <t>一般被保険者第三者行為納付金</t>
  </si>
  <si>
    <t>退職被保険者等第三者行為納付金</t>
  </si>
  <si>
    <t>一般被保険者返納金</t>
  </si>
  <si>
    <t>一般被保険者療養給付費返納金</t>
  </si>
  <si>
    <t>退職被保険者等返納金</t>
  </si>
  <si>
    <t>退職被保険者等療養給付費返納金</t>
  </si>
  <si>
    <t>退職者保険者等療養給付費返納金</t>
  </si>
  <si>
    <t>社会保険料個人納付金</t>
  </si>
  <si>
    <t>保険財政共同安定化事業・高額医療費共同事業決算剰余金</t>
  </si>
  <si>
    <t>療養費等公費返還金</t>
  </si>
  <si>
    <t>出産育児一時金他保険者支払立替分</t>
  </si>
  <si>
    <t>出産育児一時金他保険者立替分</t>
  </si>
  <si>
    <t>市債</t>
  </si>
  <si>
    <t>財政安定化基金貸付金</t>
  </si>
  <si>
    <t>地方債（その他）</t>
  </si>
  <si>
    <t>不納欠損額</t>
    <rPh sb="0" eb="2">
      <t>フノウ</t>
    </rPh>
    <rPh sb="2" eb="4">
      <t>ケッソン</t>
    </rPh>
    <rPh sb="4" eb="5">
      <t>ガク</t>
    </rPh>
    <phoneticPr fontId="2"/>
  </si>
  <si>
    <t>令和02年度</t>
  </si>
  <si>
    <t>令和03年05月</t>
  </si>
  <si>
    <t>種別割</t>
  </si>
  <si>
    <t>社会保障・税番号制度システム整備費補助金</t>
  </si>
  <si>
    <t>-</t>
    <phoneticPr fontId="2"/>
  </si>
  <si>
    <t>令和２年度　市税等徴収現況表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</si>
</sst>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00_);[Red]\(0.00\)"/>
  </numFmts>
  <fonts count="13"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color rgb="FFFF0000"/>
      <name val="游ゴシック"/>
      <family val="2"/>
      <scheme val="minor"/>
    </font>
    <font>
      <sz val="11"/>
      <color rgb="FFFF0000"/>
      <name val="游ゴシック"/>
      <family val="3"/>
      <charset val="128"/>
      <scheme val="minor"/>
    </font>
    <font>
      <sz val="11"/>
      <name val="游ゴシック"/>
      <family val="2"/>
      <scheme val="minor"/>
    </font>
    <font>
      <sz val="11"/>
      <name val="游ゴシック"/>
      <family val="3"/>
      <charset val="128"/>
      <scheme val="minor"/>
    </font>
    <font>
      <b/>
      <sz val="16"/>
      <color theme="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s>
  <borders count="36">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9" fontId="1" fillId="0" borderId="0" applyFont="0" applyFill="0" applyBorder="0" applyAlignment="0" applyProtection="0">
      <alignment vertical="center"/>
    </xf>
  </cellStyleXfs>
  <cellXfs count="97">
    <xf numFmtId="0" fontId="0" fillId="0" borderId="0" xfId="0"/>
    <xf numFmtId="0" fontId="0" fillId="0" borderId="0" xfId="0" applyAlignment="1">
      <alignment vertical="center"/>
    </xf>
    <xf numFmtId="0" fontId="6" fillId="3" borderId="9" xfId="0" applyFont="1" applyFill="1" applyBorder="1" applyAlignment="1" applyProtection="1">
      <alignment horizontal="center" vertical="center"/>
    </xf>
    <xf numFmtId="176" fontId="4" fillId="3" borderId="9" xfId="0" applyNumberFormat="1" applyFont="1" applyFill="1" applyBorder="1" applyAlignment="1" applyProtection="1">
      <alignment vertical="center" shrinkToFit="1"/>
      <protection locked="0"/>
    </xf>
    <xf numFmtId="176" fontId="4" fillId="3" borderId="9" xfId="0" applyNumberFormat="1" applyFont="1" applyFill="1" applyBorder="1" applyAlignment="1" applyProtection="1">
      <alignment vertical="center" shrinkToFit="1"/>
    </xf>
    <xf numFmtId="0" fontId="6" fillId="0" borderId="9" xfId="0" applyFont="1" applyFill="1" applyBorder="1" applyAlignment="1" applyProtection="1">
      <alignment horizontal="center" vertical="center"/>
    </xf>
    <xf numFmtId="176" fontId="4" fillId="0" borderId="9" xfId="0" applyNumberFormat="1" applyFont="1" applyFill="1" applyBorder="1" applyAlignment="1" applyProtection="1">
      <alignment vertical="center" shrinkToFit="1"/>
      <protection locked="0"/>
    </xf>
    <xf numFmtId="176" fontId="4" fillId="0" borderId="9" xfId="0" applyNumberFormat="1" applyFont="1" applyFill="1" applyBorder="1" applyAlignment="1" applyProtection="1">
      <alignment vertical="center" shrinkToFit="1"/>
    </xf>
    <xf numFmtId="176" fontId="4" fillId="2" borderId="9" xfId="0" applyNumberFormat="1" applyFont="1" applyFill="1" applyBorder="1" applyAlignment="1" applyProtection="1">
      <alignment vertical="center" shrinkToFit="1"/>
      <protection locked="0"/>
    </xf>
    <xf numFmtId="0" fontId="6" fillId="0" borderId="22" xfId="0" applyFont="1" applyFill="1" applyBorder="1" applyAlignment="1" applyProtection="1">
      <alignment horizontal="center" vertical="center"/>
    </xf>
    <xf numFmtId="176" fontId="4" fillId="0" borderId="22" xfId="0" applyNumberFormat="1" applyFont="1" applyFill="1" applyBorder="1" applyAlignment="1" applyProtection="1">
      <alignment vertical="center" shrinkToFit="1"/>
    </xf>
    <xf numFmtId="176" fontId="4" fillId="3" borderId="8" xfId="0" applyNumberFormat="1" applyFont="1" applyFill="1" applyBorder="1" applyAlignment="1" applyProtection="1">
      <alignment vertical="center" shrinkToFit="1"/>
      <protection locked="0"/>
    </xf>
    <xf numFmtId="176" fontId="4" fillId="3" borderId="9" xfId="0" applyNumberFormat="1" applyFont="1" applyFill="1" applyBorder="1" applyAlignment="1" applyProtection="1"/>
    <xf numFmtId="176" fontId="4" fillId="0" borderId="9" xfId="0" applyNumberFormat="1" applyFont="1" applyFill="1" applyBorder="1" applyAlignment="1" applyProtection="1"/>
    <xf numFmtId="0" fontId="0" fillId="0" borderId="9" xfId="0" applyBorder="1"/>
    <xf numFmtId="177" fontId="0" fillId="0" borderId="9" xfId="0" applyNumberFormat="1" applyBorder="1"/>
    <xf numFmtId="0" fontId="0" fillId="0" borderId="9" xfId="0" applyBorder="1" applyAlignment="1">
      <alignment vertical="center"/>
    </xf>
    <xf numFmtId="177" fontId="0" fillId="0" borderId="9" xfId="0" applyNumberFormat="1" applyBorder="1" applyAlignment="1">
      <alignment vertical="center"/>
    </xf>
    <xf numFmtId="0" fontId="7" fillId="0" borderId="9" xfId="0" applyFont="1" applyBorder="1"/>
    <xf numFmtId="177" fontId="8" fillId="0" borderId="9" xfId="0" applyNumberFormat="1" applyFont="1" applyBorder="1"/>
    <xf numFmtId="0" fontId="8" fillId="0" borderId="0" xfId="0" applyFont="1"/>
    <xf numFmtId="0" fontId="9" fillId="0" borderId="9" xfId="0" applyFont="1" applyBorder="1"/>
    <xf numFmtId="177" fontId="10" fillId="0" borderId="9" xfId="0" applyNumberFormat="1" applyFont="1" applyBorder="1"/>
    <xf numFmtId="0" fontId="10" fillId="0" borderId="0" xfId="0" applyFont="1"/>
    <xf numFmtId="0" fontId="9" fillId="0" borderId="9" xfId="0" applyFont="1" applyBorder="1" applyAlignment="1">
      <alignment vertical="center"/>
    </xf>
    <xf numFmtId="177" fontId="10" fillId="0" borderId="9" xfId="0" applyNumberFormat="1" applyFont="1" applyBorder="1" applyAlignment="1">
      <alignment vertical="center"/>
    </xf>
    <xf numFmtId="0" fontId="10" fillId="0" borderId="0" xfId="0" applyFont="1" applyAlignment="1">
      <alignment vertical="center"/>
    </xf>
    <xf numFmtId="0" fontId="7" fillId="0" borderId="9" xfId="0" applyFont="1" applyBorder="1" applyAlignment="1">
      <alignment vertical="center"/>
    </xf>
    <xf numFmtId="177" fontId="8" fillId="0" borderId="9" xfId="0" applyNumberFormat="1" applyFont="1" applyBorder="1" applyAlignment="1">
      <alignment vertical="center"/>
    </xf>
    <xf numFmtId="0" fontId="8" fillId="0" borderId="0" xfId="0" applyFont="1" applyAlignment="1">
      <alignment vertical="center"/>
    </xf>
    <xf numFmtId="0" fontId="12" fillId="0" borderId="0" xfId="0" applyFont="1" applyAlignment="1">
      <alignment vertical="center"/>
    </xf>
    <xf numFmtId="0" fontId="12" fillId="0" borderId="0" xfId="0" applyFont="1" applyAlignment="1">
      <alignment vertical="center" wrapText="1"/>
    </xf>
    <xf numFmtId="178" fontId="5" fillId="0" borderId="2" xfId="0" applyNumberFormat="1" applyFont="1" applyFill="1" applyBorder="1" applyAlignment="1" applyProtection="1">
      <alignment horizontal="center" vertical="center" wrapText="1"/>
    </xf>
    <xf numFmtId="178" fontId="5" fillId="0" borderId="4" xfId="0" applyNumberFormat="1" applyFont="1" applyFill="1" applyBorder="1" applyAlignment="1" applyProtection="1">
      <alignment horizontal="center" vertical="center" wrapText="1"/>
      <protection locked="0"/>
    </xf>
    <xf numFmtId="178" fontId="4" fillId="3" borderId="9" xfId="1" applyNumberFormat="1" applyFont="1" applyFill="1" applyBorder="1" applyAlignment="1" applyProtection="1">
      <alignment horizontal="right" vertical="center" shrinkToFit="1"/>
    </xf>
    <xf numFmtId="178" fontId="4" fillId="0" borderId="9" xfId="1" applyNumberFormat="1" applyFont="1" applyFill="1" applyBorder="1" applyAlignment="1" applyProtection="1">
      <alignment horizontal="right" vertical="center" shrinkToFit="1"/>
    </xf>
    <xf numFmtId="178" fontId="4" fillId="0" borderId="22" xfId="1" applyNumberFormat="1" applyFont="1" applyFill="1" applyBorder="1" applyAlignment="1" applyProtection="1">
      <alignment horizontal="right" vertical="center" shrinkToFit="1"/>
    </xf>
    <xf numFmtId="178" fontId="12" fillId="0" borderId="0" xfId="0" applyNumberFormat="1" applyFont="1" applyAlignment="1">
      <alignment vertical="center"/>
    </xf>
    <xf numFmtId="178" fontId="5" fillId="2" borderId="5" xfId="0" applyNumberFormat="1" applyFont="1" applyFill="1" applyBorder="1" applyAlignment="1" applyProtection="1">
      <alignment horizontal="center" vertical="center" wrapText="1"/>
      <protection locked="0"/>
    </xf>
    <xf numFmtId="178" fontId="4" fillId="2" borderId="10" xfId="1" applyNumberFormat="1" applyFont="1" applyFill="1" applyBorder="1" applyAlignment="1" applyProtection="1">
      <alignment horizontal="right" vertical="center" shrinkToFit="1"/>
    </xf>
    <xf numFmtId="178" fontId="4" fillId="2" borderId="23" xfId="1" applyNumberFormat="1" applyFont="1" applyFill="1" applyBorder="1" applyAlignment="1" applyProtection="1">
      <alignment horizontal="right" vertical="center" shrinkToFit="1"/>
    </xf>
    <xf numFmtId="178" fontId="4" fillId="2" borderId="5" xfId="1" applyNumberFormat="1" applyFont="1" applyFill="1" applyBorder="1" applyAlignment="1" applyProtection="1">
      <alignment horizontal="right" vertical="center" shrinkToFit="1"/>
    </xf>
    <xf numFmtId="178" fontId="4" fillId="0" borderId="9" xfId="1" applyNumberFormat="1" applyFont="1" applyFill="1" applyBorder="1" applyAlignment="1" applyProtection="1">
      <alignment horizontal="center" vertical="center" shrinkToFit="1"/>
    </xf>
    <xf numFmtId="178" fontId="4" fillId="4" borderId="9" xfId="1" applyNumberFormat="1" applyFont="1" applyFill="1" applyBorder="1" applyAlignment="1" applyProtection="1">
      <alignment horizontal="right" vertical="center" shrinkToFit="1"/>
    </xf>
    <xf numFmtId="176" fontId="4" fillId="4" borderId="8" xfId="0" applyNumberFormat="1" applyFont="1" applyFill="1" applyBorder="1" applyAlignment="1" applyProtection="1">
      <alignment vertical="center" shrinkToFit="1"/>
      <protection locked="0"/>
    </xf>
    <xf numFmtId="0" fontId="6" fillId="0" borderId="26" xfId="0" applyFont="1" applyFill="1" applyBorder="1" applyAlignment="1" applyProtection="1">
      <alignment horizontal="center" vertical="center"/>
    </xf>
    <xf numFmtId="176" fontId="4" fillId="0" borderId="26" xfId="0" applyNumberFormat="1" applyFont="1" applyFill="1" applyBorder="1" applyAlignment="1" applyProtection="1">
      <alignment vertical="center" shrinkToFit="1"/>
    </xf>
    <xf numFmtId="178" fontId="4" fillId="0" borderId="26" xfId="1" applyNumberFormat="1" applyFont="1" applyFill="1" applyBorder="1" applyAlignment="1" applyProtection="1">
      <alignment horizontal="right" vertical="center" shrinkToFit="1"/>
    </xf>
    <xf numFmtId="0" fontId="6" fillId="3" borderId="2" xfId="0" applyFont="1" applyFill="1" applyBorder="1" applyAlignment="1" applyProtection="1">
      <alignment horizontal="center" vertical="center"/>
    </xf>
    <xf numFmtId="176" fontId="4" fillId="3" borderId="2" xfId="0" applyNumberFormat="1" applyFont="1" applyFill="1" applyBorder="1" applyAlignment="1" applyProtection="1">
      <alignment vertical="center" shrinkToFit="1"/>
      <protection locked="0"/>
    </xf>
    <xf numFmtId="176" fontId="4" fillId="3" borderId="2" xfId="0" applyNumberFormat="1" applyFont="1" applyFill="1" applyBorder="1" applyAlignment="1" applyProtection="1">
      <alignment vertical="center" shrinkToFit="1"/>
    </xf>
    <xf numFmtId="178" fontId="4" fillId="3" borderId="2" xfId="1" applyNumberFormat="1" applyFont="1" applyFill="1" applyBorder="1" applyAlignment="1" applyProtection="1">
      <alignment horizontal="right" vertical="center" shrinkToFit="1"/>
    </xf>
    <xf numFmtId="178" fontId="4" fillId="4" borderId="4" xfId="1" applyNumberFormat="1" applyFont="1" applyFill="1" applyBorder="1" applyAlignment="1" applyProtection="1">
      <alignment horizontal="right" vertical="center" shrinkToFit="1"/>
    </xf>
    <xf numFmtId="178" fontId="4" fillId="0" borderId="27" xfId="1" applyNumberFormat="1" applyFont="1" applyFill="1" applyBorder="1" applyAlignment="1" applyProtection="1">
      <alignment horizontal="right" vertical="center" shrinkToFit="1"/>
    </xf>
    <xf numFmtId="178" fontId="4" fillId="4" borderId="27" xfId="1" applyNumberFormat="1" applyFont="1" applyFill="1" applyBorder="1" applyAlignment="1" applyProtection="1">
      <alignment horizontal="right" vertical="center" shrinkToFit="1"/>
    </xf>
    <xf numFmtId="178" fontId="4" fillId="0" borderId="28" xfId="1" applyNumberFormat="1" applyFont="1" applyFill="1" applyBorder="1" applyAlignment="1" applyProtection="1">
      <alignment horizontal="right" vertical="center" shrinkToFi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shrinkToFit="1"/>
    </xf>
    <xf numFmtId="0" fontId="6" fillId="0" borderId="19" xfId="0" applyFont="1" applyFill="1" applyBorder="1" applyAlignment="1" applyProtection="1">
      <alignment horizontal="center" shrinkToFit="1"/>
    </xf>
    <xf numFmtId="178" fontId="4" fillId="3" borderId="9" xfId="1" applyNumberFormat="1" applyFont="1" applyFill="1" applyBorder="1" applyAlignment="1" applyProtection="1">
      <alignment horizontal="center" vertical="center" shrinkToFit="1"/>
    </xf>
    <xf numFmtId="0" fontId="11" fillId="0" borderId="0" xfId="0" applyFont="1" applyAlignment="1">
      <alignment horizontal="center" vertical="center"/>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6" fillId="0" borderId="6" xfId="0" applyFont="1" applyFill="1" applyBorder="1" applyAlignment="1" applyProtection="1">
      <alignment horizontal="center"/>
    </xf>
    <xf numFmtId="0" fontId="6" fillId="0" borderId="11" xfId="0" applyFont="1" applyFill="1" applyBorder="1" applyAlignment="1" applyProtection="1">
      <alignment horizontal="center"/>
    </xf>
    <xf numFmtId="0" fontId="6" fillId="0" borderId="26" xfId="0" applyFont="1" applyFill="1" applyBorder="1" applyAlignment="1" applyProtection="1">
      <alignment horizontal="center" vertical="distributed" shrinkToFit="1"/>
    </xf>
    <xf numFmtId="0" fontId="6" fillId="0" borderId="25" xfId="0" applyFont="1" applyFill="1" applyBorder="1" applyAlignment="1" applyProtection="1">
      <alignment horizontal="center" vertical="distributed" shrinkToFit="1"/>
    </xf>
    <xf numFmtId="0" fontId="6" fillId="0" borderId="16" xfId="0" applyFont="1" applyFill="1" applyBorder="1" applyAlignment="1" applyProtection="1">
      <alignment horizontal="center" vertical="center" shrinkToFit="1"/>
    </xf>
    <xf numFmtId="0" fontId="6" fillId="0" borderId="18" xfId="0" applyFont="1" applyFill="1" applyBorder="1" applyAlignment="1" applyProtection="1">
      <alignment horizontal="center" vertical="center" shrinkToFit="1"/>
    </xf>
    <xf numFmtId="0" fontId="6" fillId="0" borderId="7" xfId="0" applyFont="1" applyFill="1" applyBorder="1" applyAlignment="1" applyProtection="1">
      <alignment horizontal="center" vertical="center" shrinkToFit="1"/>
    </xf>
    <xf numFmtId="0" fontId="6" fillId="0" borderId="12" xfId="0" applyFont="1" applyFill="1" applyBorder="1" applyAlignment="1" applyProtection="1">
      <alignment horizontal="center" vertical="center" shrinkToFit="1"/>
    </xf>
    <xf numFmtId="0" fontId="6" fillId="0" borderId="13" xfId="0" applyFont="1" applyFill="1" applyBorder="1" applyAlignment="1" applyProtection="1">
      <alignment horizontal="center" vertical="center" shrinkToFit="1"/>
    </xf>
    <xf numFmtId="0" fontId="6" fillId="0" borderId="15"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shrinkToFit="1"/>
    </xf>
    <xf numFmtId="0" fontId="6" fillId="0" borderId="14" xfId="0" applyFont="1" applyFill="1" applyBorder="1" applyAlignment="1" applyProtection="1">
      <alignment horizontal="center" vertical="center" shrinkToFit="1"/>
    </xf>
    <xf numFmtId="0" fontId="6" fillId="0" borderId="26" xfId="0" applyFont="1" applyFill="1" applyBorder="1" applyAlignment="1" applyProtection="1">
      <alignment horizontal="center" vertical="center" textRotation="255" shrinkToFit="1"/>
    </xf>
    <xf numFmtId="0" fontId="6" fillId="0" borderId="25" xfId="0" applyFont="1" applyFill="1" applyBorder="1" applyAlignment="1" applyProtection="1">
      <alignment horizontal="center" vertical="center" textRotation="255" shrinkToFit="1"/>
    </xf>
    <xf numFmtId="0" fontId="6" fillId="0" borderId="32" xfId="0" applyFont="1" applyFill="1" applyBorder="1" applyAlignment="1" applyProtection="1">
      <alignment horizontal="center" vertical="center" shrinkToFit="1"/>
    </xf>
    <xf numFmtId="0" fontId="6" fillId="0" borderId="33" xfId="0" applyFont="1" applyFill="1" applyBorder="1" applyAlignment="1" applyProtection="1">
      <alignment horizontal="center" vertical="center" shrinkToFit="1"/>
    </xf>
    <xf numFmtId="0" fontId="6" fillId="0" borderId="17" xfId="0" applyFont="1" applyFill="1" applyBorder="1" applyAlignment="1" applyProtection="1">
      <alignment horizontal="center" vertical="center" shrinkToFit="1"/>
    </xf>
    <xf numFmtId="0" fontId="6" fillId="0" borderId="19"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21" xfId="0" applyFont="1" applyFill="1" applyBorder="1" applyAlignment="1" applyProtection="1">
      <alignment horizontal="center" vertical="center"/>
    </xf>
    <xf numFmtId="0" fontId="6" fillId="0" borderId="31" xfId="0" applyFont="1" applyFill="1" applyBorder="1" applyAlignment="1" applyProtection="1">
      <alignment horizontal="center" shrinkToFit="1"/>
    </xf>
    <xf numFmtId="0" fontId="6" fillId="0" borderId="11" xfId="0" applyFont="1" applyFill="1" applyBorder="1" applyAlignment="1" applyProtection="1">
      <alignment horizontal="center" shrinkToFit="1"/>
    </xf>
    <xf numFmtId="0" fontId="6" fillId="0" borderId="24" xfId="0" applyFont="1" applyFill="1" applyBorder="1" applyAlignment="1" applyProtection="1">
      <alignment horizontal="center" vertical="distributed" shrinkToFit="1"/>
    </xf>
    <xf numFmtId="0" fontId="6" fillId="0" borderId="29" xfId="0" applyFont="1" applyFill="1" applyBorder="1" applyAlignment="1" applyProtection="1">
      <alignment horizontal="center" vertical="center" shrinkToFit="1"/>
    </xf>
    <xf numFmtId="0" fontId="6" fillId="0" borderId="30" xfId="0" applyFont="1" applyFill="1" applyBorder="1" applyAlignment="1" applyProtection="1">
      <alignment horizontal="center" vertical="center" shrinkToFit="1"/>
    </xf>
    <xf numFmtId="0" fontId="6" fillId="0" borderId="19" xfId="0" applyFont="1" applyFill="1" applyBorder="1" applyAlignment="1" applyProtection="1">
      <alignment horizontal="center" vertical="center" shrinkToFit="1"/>
    </xf>
    <xf numFmtId="0" fontId="6" fillId="0" borderId="20" xfId="0" applyFont="1" applyFill="1" applyBorder="1" applyAlignment="1" applyProtection="1">
      <alignment horizontal="center" vertical="center" shrinkToFit="1"/>
    </xf>
    <xf numFmtId="0" fontId="6" fillId="0" borderId="1" xfId="0" applyFont="1" applyFill="1" applyBorder="1" applyAlignment="1" applyProtection="1">
      <alignment horizontal="center" vertical="center" shrinkToFit="1"/>
    </xf>
    <xf numFmtId="0" fontId="6" fillId="0" borderId="21" xfId="0" applyFont="1" applyFill="1" applyBorder="1" applyAlignment="1" applyProtection="1">
      <alignment horizontal="center" vertical="center" shrinkToFit="1"/>
    </xf>
  </cellXfs>
  <cellStyles count="2">
    <cellStyle name="パーセント" xfId="1" builtinId="5"/>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tabSelected="1" zoomScaleNormal="100" workbookViewId="0">
      <selection activeCell="P25" sqref="O25:P25"/>
    </sheetView>
  </sheetViews>
  <sheetFormatPr defaultRowHeight="13.5" x14ac:dyDescent="0.4"/>
  <cols>
    <col min="1" max="1" width="3.125" style="30" customWidth="1"/>
    <col min="2" max="4" width="3.375" style="30" customWidth="1"/>
    <col min="5" max="5" width="6" style="30" bestFit="1" customWidth="1"/>
    <col min="6" max="6" width="11.875" style="30" customWidth="1"/>
    <col min="7" max="7" width="11.75" style="30" customWidth="1"/>
    <col min="8" max="10" width="11.875" style="30" customWidth="1"/>
    <col min="11" max="11" width="6.875" style="37" bestFit="1" customWidth="1"/>
    <col min="12" max="12" width="6.375" style="37" bestFit="1" customWidth="1"/>
    <col min="13" max="13" width="6.875" style="37" bestFit="1" customWidth="1"/>
    <col min="14" max="250" width="9" style="30"/>
    <col min="251" max="251" width="3.125" style="30" customWidth="1"/>
    <col min="252" max="254" width="3.375" style="30" customWidth="1"/>
    <col min="255" max="255" width="6" style="30" bestFit="1" customWidth="1"/>
    <col min="256" max="256" width="11.875" style="30" customWidth="1"/>
    <col min="257" max="257" width="11.75" style="30" customWidth="1"/>
    <col min="258" max="260" width="11.875" style="30" customWidth="1"/>
    <col min="261" max="261" width="6.875" style="30" bestFit="1" customWidth="1"/>
    <col min="262" max="262" width="6.375" style="30" bestFit="1" customWidth="1"/>
    <col min="263" max="263" width="6.875" style="30" bestFit="1" customWidth="1"/>
    <col min="264" max="506" width="9" style="30"/>
    <col min="507" max="507" width="3.125" style="30" customWidth="1"/>
    <col min="508" max="510" width="3.375" style="30" customWidth="1"/>
    <col min="511" max="511" width="6" style="30" bestFit="1" customWidth="1"/>
    <col min="512" max="512" width="11.875" style="30" customWidth="1"/>
    <col min="513" max="513" width="11.75" style="30" customWidth="1"/>
    <col min="514" max="516" width="11.875" style="30" customWidth="1"/>
    <col min="517" max="517" width="6.875" style="30" bestFit="1" customWidth="1"/>
    <col min="518" max="518" width="6.375" style="30" bestFit="1" customWidth="1"/>
    <col min="519" max="519" width="6.875" style="30" bestFit="1" customWidth="1"/>
    <col min="520" max="762" width="9" style="30"/>
    <col min="763" max="763" width="3.125" style="30" customWidth="1"/>
    <col min="764" max="766" width="3.375" style="30" customWidth="1"/>
    <col min="767" max="767" width="6" style="30" bestFit="1" customWidth="1"/>
    <col min="768" max="768" width="11.875" style="30" customWidth="1"/>
    <col min="769" max="769" width="11.75" style="30" customWidth="1"/>
    <col min="770" max="772" width="11.875" style="30" customWidth="1"/>
    <col min="773" max="773" width="6.875" style="30" bestFit="1" customWidth="1"/>
    <col min="774" max="774" width="6.375" style="30" bestFit="1" customWidth="1"/>
    <col min="775" max="775" width="6.875" style="30" bestFit="1" customWidth="1"/>
    <col min="776" max="1018" width="9" style="30"/>
    <col min="1019" max="1019" width="3.125" style="30" customWidth="1"/>
    <col min="1020" max="1022" width="3.375" style="30" customWidth="1"/>
    <col min="1023" max="1023" width="6" style="30" bestFit="1" customWidth="1"/>
    <col min="1024" max="1024" width="11.875" style="30" customWidth="1"/>
    <col min="1025" max="1025" width="11.75" style="30" customWidth="1"/>
    <col min="1026" max="1028" width="11.875" style="30" customWidth="1"/>
    <col min="1029" max="1029" width="6.875" style="30" bestFit="1" customWidth="1"/>
    <col min="1030" max="1030" width="6.375" style="30" bestFit="1" customWidth="1"/>
    <col min="1031" max="1031" width="6.875" style="30" bestFit="1" customWidth="1"/>
    <col min="1032" max="1274" width="9" style="30"/>
    <col min="1275" max="1275" width="3.125" style="30" customWidth="1"/>
    <col min="1276" max="1278" width="3.375" style="30" customWidth="1"/>
    <col min="1279" max="1279" width="6" style="30" bestFit="1" customWidth="1"/>
    <col min="1280" max="1280" width="11.875" style="30" customWidth="1"/>
    <col min="1281" max="1281" width="11.75" style="30" customWidth="1"/>
    <col min="1282" max="1284" width="11.875" style="30" customWidth="1"/>
    <col min="1285" max="1285" width="6.875" style="30" bestFit="1" customWidth="1"/>
    <col min="1286" max="1286" width="6.375" style="30" bestFit="1" customWidth="1"/>
    <col min="1287" max="1287" width="6.875" style="30" bestFit="1" customWidth="1"/>
    <col min="1288" max="1530" width="9" style="30"/>
    <col min="1531" max="1531" width="3.125" style="30" customWidth="1"/>
    <col min="1532" max="1534" width="3.375" style="30" customWidth="1"/>
    <col min="1535" max="1535" width="6" style="30" bestFit="1" customWidth="1"/>
    <col min="1536" max="1536" width="11.875" style="30" customWidth="1"/>
    <col min="1537" max="1537" width="11.75" style="30" customWidth="1"/>
    <col min="1538" max="1540" width="11.875" style="30" customWidth="1"/>
    <col min="1541" max="1541" width="6.875" style="30" bestFit="1" customWidth="1"/>
    <col min="1542" max="1542" width="6.375" style="30" bestFit="1" customWidth="1"/>
    <col min="1543" max="1543" width="6.875" style="30" bestFit="1" customWidth="1"/>
    <col min="1544" max="1786" width="9" style="30"/>
    <col min="1787" max="1787" width="3.125" style="30" customWidth="1"/>
    <col min="1788" max="1790" width="3.375" style="30" customWidth="1"/>
    <col min="1791" max="1791" width="6" style="30" bestFit="1" customWidth="1"/>
    <col min="1792" max="1792" width="11.875" style="30" customWidth="1"/>
    <col min="1793" max="1793" width="11.75" style="30" customWidth="1"/>
    <col min="1794" max="1796" width="11.875" style="30" customWidth="1"/>
    <col min="1797" max="1797" width="6.875" style="30" bestFit="1" customWidth="1"/>
    <col min="1798" max="1798" width="6.375" style="30" bestFit="1" customWidth="1"/>
    <col min="1799" max="1799" width="6.875" style="30" bestFit="1" customWidth="1"/>
    <col min="1800" max="2042" width="9" style="30"/>
    <col min="2043" max="2043" width="3.125" style="30" customWidth="1"/>
    <col min="2044" max="2046" width="3.375" style="30" customWidth="1"/>
    <col min="2047" max="2047" width="6" style="30" bestFit="1" customWidth="1"/>
    <col min="2048" max="2048" width="11.875" style="30" customWidth="1"/>
    <col min="2049" max="2049" width="11.75" style="30" customWidth="1"/>
    <col min="2050" max="2052" width="11.875" style="30" customWidth="1"/>
    <col min="2053" max="2053" width="6.875" style="30" bestFit="1" customWidth="1"/>
    <col min="2054" max="2054" width="6.375" style="30" bestFit="1" customWidth="1"/>
    <col min="2055" max="2055" width="6.875" style="30" bestFit="1" customWidth="1"/>
    <col min="2056" max="2298" width="9" style="30"/>
    <col min="2299" max="2299" width="3.125" style="30" customWidth="1"/>
    <col min="2300" max="2302" width="3.375" style="30" customWidth="1"/>
    <col min="2303" max="2303" width="6" style="30" bestFit="1" customWidth="1"/>
    <col min="2304" max="2304" width="11.875" style="30" customWidth="1"/>
    <col min="2305" max="2305" width="11.75" style="30" customWidth="1"/>
    <col min="2306" max="2308" width="11.875" style="30" customWidth="1"/>
    <col min="2309" max="2309" width="6.875" style="30" bestFit="1" customWidth="1"/>
    <col min="2310" max="2310" width="6.375" style="30" bestFit="1" customWidth="1"/>
    <col min="2311" max="2311" width="6.875" style="30" bestFit="1" customWidth="1"/>
    <col min="2312" max="2554" width="9" style="30"/>
    <col min="2555" max="2555" width="3.125" style="30" customWidth="1"/>
    <col min="2556" max="2558" width="3.375" style="30" customWidth="1"/>
    <col min="2559" max="2559" width="6" style="30" bestFit="1" customWidth="1"/>
    <col min="2560" max="2560" width="11.875" style="30" customWidth="1"/>
    <col min="2561" max="2561" width="11.75" style="30" customWidth="1"/>
    <col min="2562" max="2564" width="11.875" style="30" customWidth="1"/>
    <col min="2565" max="2565" width="6.875" style="30" bestFit="1" customWidth="1"/>
    <col min="2566" max="2566" width="6.375" style="30" bestFit="1" customWidth="1"/>
    <col min="2567" max="2567" width="6.875" style="30" bestFit="1" customWidth="1"/>
    <col min="2568" max="2810" width="9" style="30"/>
    <col min="2811" max="2811" width="3.125" style="30" customWidth="1"/>
    <col min="2812" max="2814" width="3.375" style="30" customWidth="1"/>
    <col min="2815" max="2815" width="6" style="30" bestFit="1" customWidth="1"/>
    <col min="2816" max="2816" width="11.875" style="30" customWidth="1"/>
    <col min="2817" max="2817" width="11.75" style="30" customWidth="1"/>
    <col min="2818" max="2820" width="11.875" style="30" customWidth="1"/>
    <col min="2821" max="2821" width="6.875" style="30" bestFit="1" customWidth="1"/>
    <col min="2822" max="2822" width="6.375" style="30" bestFit="1" customWidth="1"/>
    <col min="2823" max="2823" width="6.875" style="30" bestFit="1" customWidth="1"/>
    <col min="2824" max="3066" width="9" style="30"/>
    <col min="3067" max="3067" width="3.125" style="30" customWidth="1"/>
    <col min="3068" max="3070" width="3.375" style="30" customWidth="1"/>
    <col min="3071" max="3071" width="6" style="30" bestFit="1" customWidth="1"/>
    <col min="3072" max="3072" width="11.875" style="30" customWidth="1"/>
    <col min="3073" max="3073" width="11.75" style="30" customWidth="1"/>
    <col min="3074" max="3076" width="11.875" style="30" customWidth="1"/>
    <col min="3077" max="3077" width="6.875" style="30" bestFit="1" customWidth="1"/>
    <col min="3078" max="3078" width="6.375" style="30" bestFit="1" customWidth="1"/>
    <col min="3079" max="3079" width="6.875" style="30" bestFit="1" customWidth="1"/>
    <col min="3080" max="3322" width="9" style="30"/>
    <col min="3323" max="3323" width="3.125" style="30" customWidth="1"/>
    <col min="3324" max="3326" width="3.375" style="30" customWidth="1"/>
    <col min="3327" max="3327" width="6" style="30" bestFit="1" customWidth="1"/>
    <col min="3328" max="3328" width="11.875" style="30" customWidth="1"/>
    <col min="3329" max="3329" width="11.75" style="30" customWidth="1"/>
    <col min="3330" max="3332" width="11.875" style="30" customWidth="1"/>
    <col min="3333" max="3333" width="6.875" style="30" bestFit="1" customWidth="1"/>
    <col min="3334" max="3334" width="6.375" style="30" bestFit="1" customWidth="1"/>
    <col min="3335" max="3335" width="6.875" style="30" bestFit="1" customWidth="1"/>
    <col min="3336" max="3578" width="9" style="30"/>
    <col min="3579" max="3579" width="3.125" style="30" customWidth="1"/>
    <col min="3580" max="3582" width="3.375" style="30" customWidth="1"/>
    <col min="3583" max="3583" width="6" style="30" bestFit="1" customWidth="1"/>
    <col min="3584" max="3584" width="11.875" style="30" customWidth="1"/>
    <col min="3585" max="3585" width="11.75" style="30" customWidth="1"/>
    <col min="3586" max="3588" width="11.875" style="30" customWidth="1"/>
    <col min="3589" max="3589" width="6.875" style="30" bestFit="1" customWidth="1"/>
    <col min="3590" max="3590" width="6.375" style="30" bestFit="1" customWidth="1"/>
    <col min="3591" max="3591" width="6.875" style="30" bestFit="1" customWidth="1"/>
    <col min="3592" max="3834" width="9" style="30"/>
    <col min="3835" max="3835" width="3.125" style="30" customWidth="1"/>
    <col min="3836" max="3838" width="3.375" style="30" customWidth="1"/>
    <col min="3839" max="3839" width="6" style="30" bestFit="1" customWidth="1"/>
    <col min="3840" max="3840" width="11.875" style="30" customWidth="1"/>
    <col min="3841" max="3841" width="11.75" style="30" customWidth="1"/>
    <col min="3842" max="3844" width="11.875" style="30" customWidth="1"/>
    <col min="3845" max="3845" width="6.875" style="30" bestFit="1" customWidth="1"/>
    <col min="3846" max="3846" width="6.375" style="30" bestFit="1" customWidth="1"/>
    <col min="3847" max="3847" width="6.875" style="30" bestFit="1" customWidth="1"/>
    <col min="3848" max="4090" width="9" style="30"/>
    <col min="4091" max="4091" width="3.125" style="30" customWidth="1"/>
    <col min="4092" max="4094" width="3.375" style="30" customWidth="1"/>
    <col min="4095" max="4095" width="6" style="30" bestFit="1" customWidth="1"/>
    <col min="4096" max="4096" width="11.875" style="30" customWidth="1"/>
    <col min="4097" max="4097" width="11.75" style="30" customWidth="1"/>
    <col min="4098" max="4100" width="11.875" style="30" customWidth="1"/>
    <col min="4101" max="4101" width="6.875" style="30" bestFit="1" customWidth="1"/>
    <col min="4102" max="4102" width="6.375" style="30" bestFit="1" customWidth="1"/>
    <col min="4103" max="4103" width="6.875" style="30" bestFit="1" customWidth="1"/>
    <col min="4104" max="4346" width="9" style="30"/>
    <col min="4347" max="4347" width="3.125" style="30" customWidth="1"/>
    <col min="4348" max="4350" width="3.375" style="30" customWidth="1"/>
    <col min="4351" max="4351" width="6" style="30" bestFit="1" customWidth="1"/>
    <col min="4352" max="4352" width="11.875" style="30" customWidth="1"/>
    <col min="4353" max="4353" width="11.75" style="30" customWidth="1"/>
    <col min="4354" max="4356" width="11.875" style="30" customWidth="1"/>
    <col min="4357" max="4357" width="6.875" style="30" bestFit="1" customWidth="1"/>
    <col min="4358" max="4358" width="6.375" style="30" bestFit="1" customWidth="1"/>
    <col min="4359" max="4359" width="6.875" style="30" bestFit="1" customWidth="1"/>
    <col min="4360" max="4602" width="9" style="30"/>
    <col min="4603" max="4603" width="3.125" style="30" customWidth="1"/>
    <col min="4604" max="4606" width="3.375" style="30" customWidth="1"/>
    <col min="4607" max="4607" width="6" style="30" bestFit="1" customWidth="1"/>
    <col min="4608" max="4608" width="11.875" style="30" customWidth="1"/>
    <col min="4609" max="4609" width="11.75" style="30" customWidth="1"/>
    <col min="4610" max="4612" width="11.875" style="30" customWidth="1"/>
    <col min="4613" max="4613" width="6.875" style="30" bestFit="1" customWidth="1"/>
    <col min="4614" max="4614" width="6.375" style="30" bestFit="1" customWidth="1"/>
    <col min="4615" max="4615" width="6.875" style="30" bestFit="1" customWidth="1"/>
    <col min="4616" max="4858" width="9" style="30"/>
    <col min="4859" max="4859" width="3.125" style="30" customWidth="1"/>
    <col min="4860" max="4862" width="3.375" style="30" customWidth="1"/>
    <col min="4863" max="4863" width="6" style="30" bestFit="1" customWidth="1"/>
    <col min="4864" max="4864" width="11.875" style="30" customWidth="1"/>
    <col min="4865" max="4865" width="11.75" style="30" customWidth="1"/>
    <col min="4866" max="4868" width="11.875" style="30" customWidth="1"/>
    <col min="4869" max="4869" width="6.875" style="30" bestFit="1" customWidth="1"/>
    <col min="4870" max="4870" width="6.375" style="30" bestFit="1" customWidth="1"/>
    <col min="4871" max="4871" width="6.875" style="30" bestFit="1" customWidth="1"/>
    <col min="4872" max="5114" width="9" style="30"/>
    <col min="5115" max="5115" width="3.125" style="30" customWidth="1"/>
    <col min="5116" max="5118" width="3.375" style="30" customWidth="1"/>
    <col min="5119" max="5119" width="6" style="30" bestFit="1" customWidth="1"/>
    <col min="5120" max="5120" width="11.875" style="30" customWidth="1"/>
    <col min="5121" max="5121" width="11.75" style="30" customWidth="1"/>
    <col min="5122" max="5124" width="11.875" style="30" customWidth="1"/>
    <col min="5125" max="5125" width="6.875" style="30" bestFit="1" customWidth="1"/>
    <col min="5126" max="5126" width="6.375" style="30" bestFit="1" customWidth="1"/>
    <col min="5127" max="5127" width="6.875" style="30" bestFit="1" customWidth="1"/>
    <col min="5128" max="5370" width="9" style="30"/>
    <col min="5371" max="5371" width="3.125" style="30" customWidth="1"/>
    <col min="5372" max="5374" width="3.375" style="30" customWidth="1"/>
    <col min="5375" max="5375" width="6" style="30" bestFit="1" customWidth="1"/>
    <col min="5376" max="5376" width="11.875" style="30" customWidth="1"/>
    <col min="5377" max="5377" width="11.75" style="30" customWidth="1"/>
    <col min="5378" max="5380" width="11.875" style="30" customWidth="1"/>
    <col min="5381" max="5381" width="6.875" style="30" bestFit="1" customWidth="1"/>
    <col min="5382" max="5382" width="6.375" style="30" bestFit="1" customWidth="1"/>
    <col min="5383" max="5383" width="6.875" style="30" bestFit="1" customWidth="1"/>
    <col min="5384" max="5626" width="9" style="30"/>
    <col min="5627" max="5627" width="3.125" style="30" customWidth="1"/>
    <col min="5628" max="5630" width="3.375" style="30" customWidth="1"/>
    <col min="5631" max="5631" width="6" style="30" bestFit="1" customWidth="1"/>
    <col min="5632" max="5632" width="11.875" style="30" customWidth="1"/>
    <col min="5633" max="5633" width="11.75" style="30" customWidth="1"/>
    <col min="5634" max="5636" width="11.875" style="30" customWidth="1"/>
    <col min="5637" max="5637" width="6.875" style="30" bestFit="1" customWidth="1"/>
    <col min="5638" max="5638" width="6.375" style="30" bestFit="1" customWidth="1"/>
    <col min="5639" max="5639" width="6.875" style="30" bestFit="1" customWidth="1"/>
    <col min="5640" max="5882" width="9" style="30"/>
    <col min="5883" max="5883" width="3.125" style="30" customWidth="1"/>
    <col min="5884" max="5886" width="3.375" style="30" customWidth="1"/>
    <col min="5887" max="5887" width="6" style="30" bestFit="1" customWidth="1"/>
    <col min="5888" max="5888" width="11.875" style="30" customWidth="1"/>
    <col min="5889" max="5889" width="11.75" style="30" customWidth="1"/>
    <col min="5890" max="5892" width="11.875" style="30" customWidth="1"/>
    <col min="5893" max="5893" width="6.875" style="30" bestFit="1" customWidth="1"/>
    <col min="5894" max="5894" width="6.375" style="30" bestFit="1" customWidth="1"/>
    <col min="5895" max="5895" width="6.875" style="30" bestFit="1" customWidth="1"/>
    <col min="5896" max="6138" width="9" style="30"/>
    <col min="6139" max="6139" width="3.125" style="30" customWidth="1"/>
    <col min="6140" max="6142" width="3.375" style="30" customWidth="1"/>
    <col min="6143" max="6143" width="6" style="30" bestFit="1" customWidth="1"/>
    <col min="6144" max="6144" width="11.875" style="30" customWidth="1"/>
    <col min="6145" max="6145" width="11.75" style="30" customWidth="1"/>
    <col min="6146" max="6148" width="11.875" style="30" customWidth="1"/>
    <col min="6149" max="6149" width="6.875" style="30" bestFit="1" customWidth="1"/>
    <col min="6150" max="6150" width="6.375" style="30" bestFit="1" customWidth="1"/>
    <col min="6151" max="6151" width="6.875" style="30" bestFit="1" customWidth="1"/>
    <col min="6152" max="6394" width="9" style="30"/>
    <col min="6395" max="6395" width="3.125" style="30" customWidth="1"/>
    <col min="6396" max="6398" width="3.375" style="30" customWidth="1"/>
    <col min="6399" max="6399" width="6" style="30" bestFit="1" customWidth="1"/>
    <col min="6400" max="6400" width="11.875" style="30" customWidth="1"/>
    <col min="6401" max="6401" width="11.75" style="30" customWidth="1"/>
    <col min="6402" max="6404" width="11.875" style="30" customWidth="1"/>
    <col min="6405" max="6405" width="6.875" style="30" bestFit="1" customWidth="1"/>
    <col min="6406" max="6406" width="6.375" style="30" bestFit="1" customWidth="1"/>
    <col min="6407" max="6407" width="6.875" style="30" bestFit="1" customWidth="1"/>
    <col min="6408" max="6650" width="9" style="30"/>
    <col min="6651" max="6651" width="3.125" style="30" customWidth="1"/>
    <col min="6652" max="6654" width="3.375" style="30" customWidth="1"/>
    <col min="6655" max="6655" width="6" style="30" bestFit="1" customWidth="1"/>
    <col min="6656" max="6656" width="11.875" style="30" customWidth="1"/>
    <col min="6657" max="6657" width="11.75" style="30" customWidth="1"/>
    <col min="6658" max="6660" width="11.875" style="30" customWidth="1"/>
    <col min="6661" max="6661" width="6.875" style="30" bestFit="1" customWidth="1"/>
    <col min="6662" max="6662" width="6.375" style="30" bestFit="1" customWidth="1"/>
    <col min="6663" max="6663" width="6.875" style="30" bestFit="1" customWidth="1"/>
    <col min="6664" max="6906" width="9" style="30"/>
    <col min="6907" max="6907" width="3.125" style="30" customWidth="1"/>
    <col min="6908" max="6910" width="3.375" style="30" customWidth="1"/>
    <col min="6911" max="6911" width="6" style="30" bestFit="1" customWidth="1"/>
    <col min="6912" max="6912" width="11.875" style="30" customWidth="1"/>
    <col min="6913" max="6913" width="11.75" style="30" customWidth="1"/>
    <col min="6914" max="6916" width="11.875" style="30" customWidth="1"/>
    <col min="6917" max="6917" width="6.875" style="30" bestFit="1" customWidth="1"/>
    <col min="6918" max="6918" width="6.375" style="30" bestFit="1" customWidth="1"/>
    <col min="6919" max="6919" width="6.875" style="30" bestFit="1" customWidth="1"/>
    <col min="6920" max="7162" width="9" style="30"/>
    <col min="7163" max="7163" width="3.125" style="30" customWidth="1"/>
    <col min="7164" max="7166" width="3.375" style="30" customWidth="1"/>
    <col min="7167" max="7167" width="6" style="30" bestFit="1" customWidth="1"/>
    <col min="7168" max="7168" width="11.875" style="30" customWidth="1"/>
    <col min="7169" max="7169" width="11.75" style="30" customWidth="1"/>
    <col min="7170" max="7172" width="11.875" style="30" customWidth="1"/>
    <col min="7173" max="7173" width="6.875" style="30" bestFit="1" customWidth="1"/>
    <col min="7174" max="7174" width="6.375" style="30" bestFit="1" customWidth="1"/>
    <col min="7175" max="7175" width="6.875" style="30" bestFit="1" customWidth="1"/>
    <col min="7176" max="7418" width="9" style="30"/>
    <col min="7419" max="7419" width="3.125" style="30" customWidth="1"/>
    <col min="7420" max="7422" width="3.375" style="30" customWidth="1"/>
    <col min="7423" max="7423" width="6" style="30" bestFit="1" customWidth="1"/>
    <col min="7424" max="7424" width="11.875" style="30" customWidth="1"/>
    <col min="7425" max="7425" width="11.75" style="30" customWidth="1"/>
    <col min="7426" max="7428" width="11.875" style="30" customWidth="1"/>
    <col min="7429" max="7429" width="6.875" style="30" bestFit="1" customWidth="1"/>
    <col min="7430" max="7430" width="6.375" style="30" bestFit="1" customWidth="1"/>
    <col min="7431" max="7431" width="6.875" style="30" bestFit="1" customWidth="1"/>
    <col min="7432" max="7674" width="9" style="30"/>
    <col min="7675" max="7675" width="3.125" style="30" customWidth="1"/>
    <col min="7676" max="7678" width="3.375" style="30" customWidth="1"/>
    <col min="7679" max="7679" width="6" style="30" bestFit="1" customWidth="1"/>
    <col min="7680" max="7680" width="11.875" style="30" customWidth="1"/>
    <col min="7681" max="7681" width="11.75" style="30" customWidth="1"/>
    <col min="7682" max="7684" width="11.875" style="30" customWidth="1"/>
    <col min="7685" max="7685" width="6.875" style="30" bestFit="1" customWidth="1"/>
    <col min="7686" max="7686" width="6.375" style="30" bestFit="1" customWidth="1"/>
    <col min="7687" max="7687" width="6.875" style="30" bestFit="1" customWidth="1"/>
    <col min="7688" max="7930" width="9" style="30"/>
    <col min="7931" max="7931" width="3.125" style="30" customWidth="1"/>
    <col min="7932" max="7934" width="3.375" style="30" customWidth="1"/>
    <col min="7935" max="7935" width="6" style="30" bestFit="1" customWidth="1"/>
    <col min="7936" max="7936" width="11.875" style="30" customWidth="1"/>
    <col min="7937" max="7937" width="11.75" style="30" customWidth="1"/>
    <col min="7938" max="7940" width="11.875" style="30" customWidth="1"/>
    <col min="7941" max="7941" width="6.875" style="30" bestFit="1" customWidth="1"/>
    <col min="7942" max="7942" width="6.375" style="30" bestFit="1" customWidth="1"/>
    <col min="7943" max="7943" width="6.875" style="30" bestFit="1" customWidth="1"/>
    <col min="7944" max="8186" width="9" style="30"/>
    <col min="8187" max="8187" width="3.125" style="30" customWidth="1"/>
    <col min="8188" max="8190" width="3.375" style="30" customWidth="1"/>
    <col min="8191" max="8191" width="6" style="30" bestFit="1" customWidth="1"/>
    <col min="8192" max="8192" width="11.875" style="30" customWidth="1"/>
    <col min="8193" max="8193" width="11.75" style="30" customWidth="1"/>
    <col min="8194" max="8196" width="11.875" style="30" customWidth="1"/>
    <col min="8197" max="8197" width="6.875" style="30" bestFit="1" customWidth="1"/>
    <col min="8198" max="8198" width="6.375" style="30" bestFit="1" customWidth="1"/>
    <col min="8199" max="8199" width="6.875" style="30" bestFit="1" customWidth="1"/>
    <col min="8200" max="8442" width="9" style="30"/>
    <col min="8443" max="8443" width="3.125" style="30" customWidth="1"/>
    <col min="8444" max="8446" width="3.375" style="30" customWidth="1"/>
    <col min="8447" max="8447" width="6" style="30" bestFit="1" customWidth="1"/>
    <col min="8448" max="8448" width="11.875" style="30" customWidth="1"/>
    <col min="8449" max="8449" width="11.75" style="30" customWidth="1"/>
    <col min="8450" max="8452" width="11.875" style="30" customWidth="1"/>
    <col min="8453" max="8453" width="6.875" style="30" bestFit="1" customWidth="1"/>
    <col min="8454" max="8454" width="6.375" style="30" bestFit="1" customWidth="1"/>
    <col min="8455" max="8455" width="6.875" style="30" bestFit="1" customWidth="1"/>
    <col min="8456" max="8698" width="9" style="30"/>
    <col min="8699" max="8699" width="3.125" style="30" customWidth="1"/>
    <col min="8700" max="8702" width="3.375" style="30" customWidth="1"/>
    <col min="8703" max="8703" width="6" style="30" bestFit="1" customWidth="1"/>
    <col min="8704" max="8704" width="11.875" style="30" customWidth="1"/>
    <col min="8705" max="8705" width="11.75" style="30" customWidth="1"/>
    <col min="8706" max="8708" width="11.875" style="30" customWidth="1"/>
    <col min="8709" max="8709" width="6.875" style="30" bestFit="1" customWidth="1"/>
    <col min="8710" max="8710" width="6.375" style="30" bestFit="1" customWidth="1"/>
    <col min="8711" max="8711" width="6.875" style="30" bestFit="1" customWidth="1"/>
    <col min="8712" max="8954" width="9" style="30"/>
    <col min="8955" max="8955" width="3.125" style="30" customWidth="1"/>
    <col min="8956" max="8958" width="3.375" style="30" customWidth="1"/>
    <col min="8959" max="8959" width="6" style="30" bestFit="1" customWidth="1"/>
    <col min="8960" max="8960" width="11.875" style="30" customWidth="1"/>
    <col min="8961" max="8961" width="11.75" style="30" customWidth="1"/>
    <col min="8962" max="8964" width="11.875" style="30" customWidth="1"/>
    <col min="8965" max="8965" width="6.875" style="30" bestFit="1" customWidth="1"/>
    <col min="8966" max="8966" width="6.375" style="30" bestFit="1" customWidth="1"/>
    <col min="8967" max="8967" width="6.875" style="30" bestFit="1" customWidth="1"/>
    <col min="8968" max="9210" width="9" style="30"/>
    <col min="9211" max="9211" width="3.125" style="30" customWidth="1"/>
    <col min="9212" max="9214" width="3.375" style="30" customWidth="1"/>
    <col min="9215" max="9215" width="6" style="30" bestFit="1" customWidth="1"/>
    <col min="9216" max="9216" width="11.875" style="30" customWidth="1"/>
    <col min="9217" max="9217" width="11.75" style="30" customWidth="1"/>
    <col min="9218" max="9220" width="11.875" style="30" customWidth="1"/>
    <col min="9221" max="9221" width="6.875" style="30" bestFit="1" customWidth="1"/>
    <col min="9222" max="9222" width="6.375" style="30" bestFit="1" customWidth="1"/>
    <col min="9223" max="9223" width="6.875" style="30" bestFit="1" customWidth="1"/>
    <col min="9224" max="9466" width="9" style="30"/>
    <col min="9467" max="9467" width="3.125" style="30" customWidth="1"/>
    <col min="9468" max="9470" width="3.375" style="30" customWidth="1"/>
    <col min="9471" max="9471" width="6" style="30" bestFit="1" customWidth="1"/>
    <col min="9472" max="9472" width="11.875" style="30" customWidth="1"/>
    <col min="9473" max="9473" width="11.75" style="30" customWidth="1"/>
    <col min="9474" max="9476" width="11.875" style="30" customWidth="1"/>
    <col min="9477" max="9477" width="6.875" style="30" bestFit="1" customWidth="1"/>
    <col min="9478" max="9478" width="6.375" style="30" bestFit="1" customWidth="1"/>
    <col min="9479" max="9479" width="6.875" style="30" bestFit="1" customWidth="1"/>
    <col min="9480" max="9722" width="9" style="30"/>
    <col min="9723" max="9723" width="3.125" style="30" customWidth="1"/>
    <col min="9724" max="9726" width="3.375" style="30" customWidth="1"/>
    <col min="9727" max="9727" width="6" style="30" bestFit="1" customWidth="1"/>
    <col min="9728" max="9728" width="11.875" style="30" customWidth="1"/>
    <col min="9729" max="9729" width="11.75" style="30" customWidth="1"/>
    <col min="9730" max="9732" width="11.875" style="30" customWidth="1"/>
    <col min="9733" max="9733" width="6.875" style="30" bestFit="1" customWidth="1"/>
    <col min="9734" max="9734" width="6.375" style="30" bestFit="1" customWidth="1"/>
    <col min="9735" max="9735" width="6.875" style="30" bestFit="1" customWidth="1"/>
    <col min="9736" max="9978" width="9" style="30"/>
    <col min="9979" max="9979" width="3.125" style="30" customWidth="1"/>
    <col min="9980" max="9982" width="3.375" style="30" customWidth="1"/>
    <col min="9983" max="9983" width="6" style="30" bestFit="1" customWidth="1"/>
    <col min="9984" max="9984" width="11.875" style="30" customWidth="1"/>
    <col min="9985" max="9985" width="11.75" style="30" customWidth="1"/>
    <col min="9986" max="9988" width="11.875" style="30" customWidth="1"/>
    <col min="9989" max="9989" width="6.875" style="30" bestFit="1" customWidth="1"/>
    <col min="9990" max="9990" width="6.375" style="30" bestFit="1" customWidth="1"/>
    <col min="9991" max="9991" width="6.875" style="30" bestFit="1" customWidth="1"/>
    <col min="9992" max="10234" width="9" style="30"/>
    <col min="10235" max="10235" width="3.125" style="30" customWidth="1"/>
    <col min="10236" max="10238" width="3.375" style="30" customWidth="1"/>
    <col min="10239" max="10239" width="6" style="30" bestFit="1" customWidth="1"/>
    <col min="10240" max="10240" width="11.875" style="30" customWidth="1"/>
    <col min="10241" max="10241" width="11.75" style="30" customWidth="1"/>
    <col min="10242" max="10244" width="11.875" style="30" customWidth="1"/>
    <col min="10245" max="10245" width="6.875" style="30" bestFit="1" customWidth="1"/>
    <col min="10246" max="10246" width="6.375" style="30" bestFit="1" customWidth="1"/>
    <col min="10247" max="10247" width="6.875" style="30" bestFit="1" customWidth="1"/>
    <col min="10248" max="10490" width="9" style="30"/>
    <col min="10491" max="10491" width="3.125" style="30" customWidth="1"/>
    <col min="10492" max="10494" width="3.375" style="30" customWidth="1"/>
    <col min="10495" max="10495" width="6" style="30" bestFit="1" customWidth="1"/>
    <col min="10496" max="10496" width="11.875" style="30" customWidth="1"/>
    <col min="10497" max="10497" width="11.75" style="30" customWidth="1"/>
    <col min="10498" max="10500" width="11.875" style="30" customWidth="1"/>
    <col min="10501" max="10501" width="6.875" style="30" bestFit="1" customWidth="1"/>
    <col min="10502" max="10502" width="6.375" style="30" bestFit="1" customWidth="1"/>
    <col min="10503" max="10503" width="6.875" style="30" bestFit="1" customWidth="1"/>
    <col min="10504" max="10746" width="9" style="30"/>
    <col min="10747" max="10747" width="3.125" style="30" customWidth="1"/>
    <col min="10748" max="10750" width="3.375" style="30" customWidth="1"/>
    <col min="10751" max="10751" width="6" style="30" bestFit="1" customWidth="1"/>
    <col min="10752" max="10752" width="11.875" style="30" customWidth="1"/>
    <col min="10753" max="10753" width="11.75" style="30" customWidth="1"/>
    <col min="10754" max="10756" width="11.875" style="30" customWidth="1"/>
    <col min="10757" max="10757" width="6.875" style="30" bestFit="1" customWidth="1"/>
    <col min="10758" max="10758" width="6.375" style="30" bestFit="1" customWidth="1"/>
    <col min="10759" max="10759" width="6.875" style="30" bestFit="1" customWidth="1"/>
    <col min="10760" max="11002" width="9" style="30"/>
    <col min="11003" max="11003" width="3.125" style="30" customWidth="1"/>
    <col min="11004" max="11006" width="3.375" style="30" customWidth="1"/>
    <col min="11007" max="11007" width="6" style="30" bestFit="1" customWidth="1"/>
    <col min="11008" max="11008" width="11.875" style="30" customWidth="1"/>
    <col min="11009" max="11009" width="11.75" style="30" customWidth="1"/>
    <col min="11010" max="11012" width="11.875" style="30" customWidth="1"/>
    <col min="11013" max="11013" width="6.875" style="30" bestFit="1" customWidth="1"/>
    <col min="11014" max="11014" width="6.375" style="30" bestFit="1" customWidth="1"/>
    <col min="11015" max="11015" width="6.875" style="30" bestFit="1" customWidth="1"/>
    <col min="11016" max="11258" width="9" style="30"/>
    <col min="11259" max="11259" width="3.125" style="30" customWidth="1"/>
    <col min="11260" max="11262" width="3.375" style="30" customWidth="1"/>
    <col min="11263" max="11263" width="6" style="30" bestFit="1" customWidth="1"/>
    <col min="11264" max="11264" width="11.875" style="30" customWidth="1"/>
    <col min="11265" max="11265" width="11.75" style="30" customWidth="1"/>
    <col min="11266" max="11268" width="11.875" style="30" customWidth="1"/>
    <col min="11269" max="11269" width="6.875" style="30" bestFit="1" customWidth="1"/>
    <col min="11270" max="11270" width="6.375" style="30" bestFit="1" customWidth="1"/>
    <col min="11271" max="11271" width="6.875" style="30" bestFit="1" customWidth="1"/>
    <col min="11272" max="11514" width="9" style="30"/>
    <col min="11515" max="11515" width="3.125" style="30" customWidth="1"/>
    <col min="11516" max="11518" width="3.375" style="30" customWidth="1"/>
    <col min="11519" max="11519" width="6" style="30" bestFit="1" customWidth="1"/>
    <col min="11520" max="11520" width="11.875" style="30" customWidth="1"/>
    <col min="11521" max="11521" width="11.75" style="30" customWidth="1"/>
    <col min="11522" max="11524" width="11.875" style="30" customWidth="1"/>
    <col min="11525" max="11525" width="6.875" style="30" bestFit="1" customWidth="1"/>
    <col min="11526" max="11526" width="6.375" style="30" bestFit="1" customWidth="1"/>
    <col min="11527" max="11527" width="6.875" style="30" bestFit="1" customWidth="1"/>
    <col min="11528" max="11770" width="9" style="30"/>
    <col min="11771" max="11771" width="3.125" style="30" customWidth="1"/>
    <col min="11772" max="11774" width="3.375" style="30" customWidth="1"/>
    <col min="11775" max="11775" width="6" style="30" bestFit="1" customWidth="1"/>
    <col min="11776" max="11776" width="11.875" style="30" customWidth="1"/>
    <col min="11777" max="11777" width="11.75" style="30" customWidth="1"/>
    <col min="11778" max="11780" width="11.875" style="30" customWidth="1"/>
    <col min="11781" max="11781" width="6.875" style="30" bestFit="1" customWidth="1"/>
    <col min="11782" max="11782" width="6.375" style="30" bestFit="1" customWidth="1"/>
    <col min="11783" max="11783" width="6.875" style="30" bestFit="1" customWidth="1"/>
    <col min="11784" max="12026" width="9" style="30"/>
    <col min="12027" max="12027" width="3.125" style="30" customWidth="1"/>
    <col min="12028" max="12030" width="3.375" style="30" customWidth="1"/>
    <col min="12031" max="12031" width="6" style="30" bestFit="1" customWidth="1"/>
    <col min="12032" max="12032" width="11.875" style="30" customWidth="1"/>
    <col min="12033" max="12033" width="11.75" style="30" customWidth="1"/>
    <col min="12034" max="12036" width="11.875" style="30" customWidth="1"/>
    <col min="12037" max="12037" width="6.875" style="30" bestFit="1" customWidth="1"/>
    <col min="12038" max="12038" width="6.375" style="30" bestFit="1" customWidth="1"/>
    <col min="12039" max="12039" width="6.875" style="30" bestFit="1" customWidth="1"/>
    <col min="12040" max="12282" width="9" style="30"/>
    <col min="12283" max="12283" width="3.125" style="30" customWidth="1"/>
    <col min="12284" max="12286" width="3.375" style="30" customWidth="1"/>
    <col min="12287" max="12287" width="6" style="30" bestFit="1" customWidth="1"/>
    <col min="12288" max="12288" width="11.875" style="30" customWidth="1"/>
    <col min="12289" max="12289" width="11.75" style="30" customWidth="1"/>
    <col min="12290" max="12292" width="11.875" style="30" customWidth="1"/>
    <col min="12293" max="12293" width="6.875" style="30" bestFit="1" customWidth="1"/>
    <col min="12294" max="12294" width="6.375" style="30" bestFit="1" customWidth="1"/>
    <col min="12295" max="12295" width="6.875" style="30" bestFit="1" customWidth="1"/>
    <col min="12296" max="12538" width="9" style="30"/>
    <col min="12539" max="12539" width="3.125" style="30" customWidth="1"/>
    <col min="12540" max="12542" width="3.375" style="30" customWidth="1"/>
    <col min="12543" max="12543" width="6" style="30" bestFit="1" customWidth="1"/>
    <col min="12544" max="12544" width="11.875" style="30" customWidth="1"/>
    <col min="12545" max="12545" width="11.75" style="30" customWidth="1"/>
    <col min="12546" max="12548" width="11.875" style="30" customWidth="1"/>
    <col min="12549" max="12549" width="6.875" style="30" bestFit="1" customWidth="1"/>
    <col min="12550" max="12550" width="6.375" style="30" bestFit="1" customWidth="1"/>
    <col min="12551" max="12551" width="6.875" style="30" bestFit="1" customWidth="1"/>
    <col min="12552" max="12794" width="9" style="30"/>
    <col min="12795" max="12795" width="3.125" style="30" customWidth="1"/>
    <col min="12796" max="12798" width="3.375" style="30" customWidth="1"/>
    <col min="12799" max="12799" width="6" style="30" bestFit="1" customWidth="1"/>
    <col min="12800" max="12800" width="11.875" style="30" customWidth="1"/>
    <col min="12801" max="12801" width="11.75" style="30" customWidth="1"/>
    <col min="12802" max="12804" width="11.875" style="30" customWidth="1"/>
    <col min="12805" max="12805" width="6.875" style="30" bestFit="1" customWidth="1"/>
    <col min="12806" max="12806" width="6.375" style="30" bestFit="1" customWidth="1"/>
    <col min="12807" max="12807" width="6.875" style="30" bestFit="1" customWidth="1"/>
    <col min="12808" max="13050" width="9" style="30"/>
    <col min="13051" max="13051" width="3.125" style="30" customWidth="1"/>
    <col min="13052" max="13054" width="3.375" style="30" customWidth="1"/>
    <col min="13055" max="13055" width="6" style="30" bestFit="1" customWidth="1"/>
    <col min="13056" max="13056" width="11.875" style="30" customWidth="1"/>
    <col min="13057" max="13057" width="11.75" style="30" customWidth="1"/>
    <col min="13058" max="13060" width="11.875" style="30" customWidth="1"/>
    <col min="13061" max="13061" width="6.875" style="30" bestFit="1" customWidth="1"/>
    <col min="13062" max="13062" width="6.375" style="30" bestFit="1" customWidth="1"/>
    <col min="13063" max="13063" width="6.875" style="30" bestFit="1" customWidth="1"/>
    <col min="13064" max="13306" width="9" style="30"/>
    <col min="13307" max="13307" width="3.125" style="30" customWidth="1"/>
    <col min="13308" max="13310" width="3.375" style="30" customWidth="1"/>
    <col min="13311" max="13311" width="6" style="30" bestFit="1" customWidth="1"/>
    <col min="13312" max="13312" width="11.875" style="30" customWidth="1"/>
    <col min="13313" max="13313" width="11.75" style="30" customWidth="1"/>
    <col min="13314" max="13316" width="11.875" style="30" customWidth="1"/>
    <col min="13317" max="13317" width="6.875" style="30" bestFit="1" customWidth="1"/>
    <col min="13318" max="13318" width="6.375" style="30" bestFit="1" customWidth="1"/>
    <col min="13319" max="13319" width="6.875" style="30" bestFit="1" customWidth="1"/>
    <col min="13320" max="13562" width="9" style="30"/>
    <col min="13563" max="13563" width="3.125" style="30" customWidth="1"/>
    <col min="13564" max="13566" width="3.375" style="30" customWidth="1"/>
    <col min="13567" max="13567" width="6" style="30" bestFit="1" customWidth="1"/>
    <col min="13568" max="13568" width="11.875" style="30" customWidth="1"/>
    <col min="13569" max="13569" width="11.75" style="30" customWidth="1"/>
    <col min="13570" max="13572" width="11.875" style="30" customWidth="1"/>
    <col min="13573" max="13573" width="6.875" style="30" bestFit="1" customWidth="1"/>
    <col min="13574" max="13574" width="6.375" style="30" bestFit="1" customWidth="1"/>
    <col min="13575" max="13575" width="6.875" style="30" bestFit="1" customWidth="1"/>
    <col min="13576" max="13818" width="9" style="30"/>
    <col min="13819" max="13819" width="3.125" style="30" customWidth="1"/>
    <col min="13820" max="13822" width="3.375" style="30" customWidth="1"/>
    <col min="13823" max="13823" width="6" style="30" bestFit="1" customWidth="1"/>
    <col min="13824" max="13824" width="11.875" style="30" customWidth="1"/>
    <col min="13825" max="13825" width="11.75" style="30" customWidth="1"/>
    <col min="13826" max="13828" width="11.875" style="30" customWidth="1"/>
    <col min="13829" max="13829" width="6.875" style="30" bestFit="1" customWidth="1"/>
    <col min="13830" max="13830" width="6.375" style="30" bestFit="1" customWidth="1"/>
    <col min="13831" max="13831" width="6.875" style="30" bestFit="1" customWidth="1"/>
    <col min="13832" max="14074" width="9" style="30"/>
    <col min="14075" max="14075" width="3.125" style="30" customWidth="1"/>
    <col min="14076" max="14078" width="3.375" style="30" customWidth="1"/>
    <col min="14079" max="14079" width="6" style="30" bestFit="1" customWidth="1"/>
    <col min="14080" max="14080" width="11.875" style="30" customWidth="1"/>
    <col min="14081" max="14081" width="11.75" style="30" customWidth="1"/>
    <col min="14082" max="14084" width="11.875" style="30" customWidth="1"/>
    <col min="14085" max="14085" width="6.875" style="30" bestFit="1" customWidth="1"/>
    <col min="14086" max="14086" width="6.375" style="30" bestFit="1" customWidth="1"/>
    <col min="14087" max="14087" width="6.875" style="30" bestFit="1" customWidth="1"/>
    <col min="14088" max="14330" width="9" style="30"/>
    <col min="14331" max="14331" width="3.125" style="30" customWidth="1"/>
    <col min="14332" max="14334" width="3.375" style="30" customWidth="1"/>
    <col min="14335" max="14335" width="6" style="30" bestFit="1" customWidth="1"/>
    <col min="14336" max="14336" width="11.875" style="30" customWidth="1"/>
    <col min="14337" max="14337" width="11.75" style="30" customWidth="1"/>
    <col min="14338" max="14340" width="11.875" style="30" customWidth="1"/>
    <col min="14341" max="14341" width="6.875" style="30" bestFit="1" customWidth="1"/>
    <col min="14342" max="14342" width="6.375" style="30" bestFit="1" customWidth="1"/>
    <col min="14343" max="14343" width="6.875" style="30" bestFit="1" customWidth="1"/>
    <col min="14344" max="14586" width="9" style="30"/>
    <col min="14587" max="14587" width="3.125" style="30" customWidth="1"/>
    <col min="14588" max="14590" width="3.375" style="30" customWidth="1"/>
    <col min="14591" max="14591" width="6" style="30" bestFit="1" customWidth="1"/>
    <col min="14592" max="14592" width="11.875" style="30" customWidth="1"/>
    <col min="14593" max="14593" width="11.75" style="30" customWidth="1"/>
    <col min="14594" max="14596" width="11.875" style="30" customWidth="1"/>
    <col min="14597" max="14597" width="6.875" style="30" bestFit="1" customWidth="1"/>
    <col min="14598" max="14598" width="6.375" style="30" bestFit="1" customWidth="1"/>
    <col min="14599" max="14599" width="6.875" style="30" bestFit="1" customWidth="1"/>
    <col min="14600" max="14842" width="9" style="30"/>
    <col min="14843" max="14843" width="3.125" style="30" customWidth="1"/>
    <col min="14844" max="14846" width="3.375" style="30" customWidth="1"/>
    <col min="14847" max="14847" width="6" style="30" bestFit="1" customWidth="1"/>
    <col min="14848" max="14848" width="11.875" style="30" customWidth="1"/>
    <col min="14849" max="14849" width="11.75" style="30" customWidth="1"/>
    <col min="14850" max="14852" width="11.875" style="30" customWidth="1"/>
    <col min="14853" max="14853" width="6.875" style="30" bestFit="1" customWidth="1"/>
    <col min="14854" max="14854" width="6.375" style="30" bestFit="1" customWidth="1"/>
    <col min="14855" max="14855" width="6.875" style="30" bestFit="1" customWidth="1"/>
    <col min="14856" max="15098" width="9" style="30"/>
    <col min="15099" max="15099" width="3.125" style="30" customWidth="1"/>
    <col min="15100" max="15102" width="3.375" style="30" customWidth="1"/>
    <col min="15103" max="15103" width="6" style="30" bestFit="1" customWidth="1"/>
    <col min="15104" max="15104" width="11.875" style="30" customWidth="1"/>
    <col min="15105" max="15105" width="11.75" style="30" customWidth="1"/>
    <col min="15106" max="15108" width="11.875" style="30" customWidth="1"/>
    <col min="15109" max="15109" width="6.875" style="30" bestFit="1" customWidth="1"/>
    <col min="15110" max="15110" width="6.375" style="30" bestFit="1" customWidth="1"/>
    <col min="15111" max="15111" width="6.875" style="30" bestFit="1" customWidth="1"/>
    <col min="15112" max="15354" width="9" style="30"/>
    <col min="15355" max="15355" width="3.125" style="30" customWidth="1"/>
    <col min="15356" max="15358" width="3.375" style="30" customWidth="1"/>
    <col min="15359" max="15359" width="6" style="30" bestFit="1" customWidth="1"/>
    <col min="15360" max="15360" width="11.875" style="30" customWidth="1"/>
    <col min="15361" max="15361" width="11.75" style="30" customWidth="1"/>
    <col min="15362" max="15364" width="11.875" style="30" customWidth="1"/>
    <col min="15365" max="15365" width="6.875" style="30" bestFit="1" customWidth="1"/>
    <col min="15366" max="15366" width="6.375" style="30" bestFit="1" customWidth="1"/>
    <col min="15367" max="15367" width="6.875" style="30" bestFit="1" customWidth="1"/>
    <col min="15368" max="15610" width="9" style="30"/>
    <col min="15611" max="15611" width="3.125" style="30" customWidth="1"/>
    <col min="15612" max="15614" width="3.375" style="30" customWidth="1"/>
    <col min="15615" max="15615" width="6" style="30" bestFit="1" customWidth="1"/>
    <col min="15616" max="15616" width="11.875" style="30" customWidth="1"/>
    <col min="15617" max="15617" width="11.75" style="30" customWidth="1"/>
    <col min="15618" max="15620" width="11.875" style="30" customWidth="1"/>
    <col min="15621" max="15621" width="6.875" style="30" bestFit="1" customWidth="1"/>
    <col min="15622" max="15622" width="6.375" style="30" bestFit="1" customWidth="1"/>
    <col min="15623" max="15623" width="6.875" style="30" bestFit="1" customWidth="1"/>
    <col min="15624" max="15866" width="9" style="30"/>
    <col min="15867" max="15867" width="3.125" style="30" customWidth="1"/>
    <col min="15868" max="15870" width="3.375" style="30" customWidth="1"/>
    <col min="15871" max="15871" width="6" style="30" bestFit="1" customWidth="1"/>
    <col min="15872" max="15872" width="11.875" style="30" customWidth="1"/>
    <col min="15873" max="15873" width="11.75" style="30" customWidth="1"/>
    <col min="15874" max="15876" width="11.875" style="30" customWidth="1"/>
    <col min="15877" max="15877" width="6.875" style="30" bestFit="1" customWidth="1"/>
    <col min="15878" max="15878" width="6.375" style="30" bestFit="1" customWidth="1"/>
    <col min="15879" max="15879" width="6.875" style="30" bestFit="1" customWidth="1"/>
    <col min="15880" max="16122" width="9" style="30"/>
    <col min="16123" max="16123" width="3.125" style="30" customWidth="1"/>
    <col min="16124" max="16126" width="3.375" style="30" customWidth="1"/>
    <col min="16127" max="16127" width="6" style="30" bestFit="1" customWidth="1"/>
    <col min="16128" max="16128" width="11.875" style="30" customWidth="1"/>
    <col min="16129" max="16129" width="11.75" style="30" customWidth="1"/>
    <col min="16130" max="16132" width="11.875" style="30" customWidth="1"/>
    <col min="16133" max="16133" width="6.875" style="30" bestFit="1" customWidth="1"/>
    <col min="16134" max="16134" width="6.375" style="30" bestFit="1" customWidth="1"/>
    <col min="16135" max="16135" width="6.875" style="30" bestFit="1" customWidth="1"/>
    <col min="16136" max="16384" width="9" style="30"/>
  </cols>
  <sheetData>
    <row r="1" spans="1:13" ht="19.5" thickBot="1" x14ac:dyDescent="0.45">
      <c r="A1" s="61" t="s">
        <v>207</v>
      </c>
      <c r="B1" s="61"/>
      <c r="C1" s="61"/>
      <c r="D1" s="61"/>
      <c r="E1" s="61"/>
      <c r="F1" s="61"/>
      <c r="G1" s="61"/>
      <c r="H1" s="61"/>
      <c r="I1" s="61"/>
      <c r="J1" s="61"/>
      <c r="K1" s="61"/>
      <c r="L1" s="61"/>
      <c r="M1" s="61"/>
    </row>
    <row r="2" spans="1:13" s="31" customFormat="1" ht="24" customHeight="1" x14ac:dyDescent="0.4">
      <c r="A2" s="62" t="s">
        <v>0</v>
      </c>
      <c r="B2" s="63"/>
      <c r="C2" s="63"/>
      <c r="D2" s="64"/>
      <c r="E2" s="56" t="s">
        <v>1</v>
      </c>
      <c r="F2" s="57" t="s">
        <v>2</v>
      </c>
      <c r="G2" s="56" t="s">
        <v>3</v>
      </c>
      <c r="H2" s="56" t="s">
        <v>4</v>
      </c>
      <c r="I2" s="56" t="s">
        <v>201</v>
      </c>
      <c r="J2" s="56" t="s">
        <v>5</v>
      </c>
      <c r="K2" s="32" t="s">
        <v>6</v>
      </c>
      <c r="L2" s="33" t="s">
        <v>127</v>
      </c>
      <c r="M2" s="38" t="s">
        <v>7</v>
      </c>
    </row>
    <row r="3" spans="1:13" ht="14.25" customHeight="1" x14ac:dyDescent="0.4">
      <c r="A3" s="65"/>
      <c r="B3" s="67"/>
      <c r="C3" s="69" t="s">
        <v>8</v>
      </c>
      <c r="D3" s="70"/>
      <c r="E3" s="2" t="s">
        <v>9</v>
      </c>
      <c r="F3" s="3">
        <f>市税!P7+市税!P9</f>
        <v>1570920000</v>
      </c>
      <c r="G3" s="3">
        <f>市税!R7+市税!R9</f>
        <v>1585711803</v>
      </c>
      <c r="H3" s="3">
        <f>市税!T7+市税!T9</f>
        <v>1578266823</v>
      </c>
      <c r="I3" s="3">
        <v>0</v>
      </c>
      <c r="J3" s="4">
        <f>G3-H3-I3</f>
        <v>7444980</v>
      </c>
      <c r="K3" s="34">
        <f t="shared" ref="K3:K34" si="0">ROUND(H3/G3*100,2)</f>
        <v>99.53</v>
      </c>
      <c r="L3" s="43">
        <v>99.59</v>
      </c>
      <c r="M3" s="39">
        <f t="shared" ref="M3:M34" si="1">ROUND(H3/F3*100,2)</f>
        <v>100.47</v>
      </c>
    </row>
    <row r="4" spans="1:13" ht="14.25" customHeight="1" x14ac:dyDescent="0.4">
      <c r="A4" s="66"/>
      <c r="B4" s="68"/>
      <c r="C4" s="71"/>
      <c r="D4" s="72"/>
      <c r="E4" s="5" t="s">
        <v>10</v>
      </c>
      <c r="F4" s="6">
        <f>市税!P12</f>
        <v>7200000</v>
      </c>
      <c r="G4" s="6">
        <f>市税!R12</f>
        <v>27230759</v>
      </c>
      <c r="H4" s="6">
        <f>市税!T12</f>
        <v>9665064</v>
      </c>
      <c r="I4" s="6">
        <v>1542647</v>
      </c>
      <c r="J4" s="7">
        <f t="shared" ref="J4:J27" si="2">G4-H4-I4</f>
        <v>16023048</v>
      </c>
      <c r="K4" s="35">
        <f t="shared" si="0"/>
        <v>35.49</v>
      </c>
      <c r="L4" s="35">
        <v>29.53</v>
      </c>
      <c r="M4" s="39">
        <f t="shared" si="1"/>
        <v>134.24</v>
      </c>
    </row>
    <row r="5" spans="1:13" ht="14.25" customHeight="1" x14ac:dyDescent="0.4">
      <c r="A5" s="66"/>
      <c r="B5" s="68"/>
      <c r="C5" s="73"/>
      <c r="D5" s="74"/>
      <c r="E5" s="5" t="s">
        <v>11</v>
      </c>
      <c r="F5" s="6">
        <f>F3+F4</f>
        <v>1578120000</v>
      </c>
      <c r="G5" s="6">
        <f>G3+G4</f>
        <v>1612942562</v>
      </c>
      <c r="H5" s="6">
        <f>H3+H4</f>
        <v>1587931887</v>
      </c>
      <c r="I5" s="6">
        <f t="shared" ref="I5" si="3">I3+I4</f>
        <v>1542647</v>
      </c>
      <c r="J5" s="7">
        <f t="shared" si="2"/>
        <v>23468028</v>
      </c>
      <c r="K5" s="35">
        <f t="shared" si="0"/>
        <v>98.45</v>
      </c>
      <c r="L5" s="35">
        <v>98.25</v>
      </c>
      <c r="M5" s="39">
        <f t="shared" si="1"/>
        <v>100.62</v>
      </c>
    </row>
    <row r="6" spans="1:13" ht="14.25" customHeight="1" x14ac:dyDescent="0.4">
      <c r="A6" s="66"/>
      <c r="B6" s="68"/>
      <c r="C6" s="69" t="s">
        <v>12</v>
      </c>
      <c r="D6" s="70"/>
      <c r="E6" s="2" t="s">
        <v>9</v>
      </c>
      <c r="F6" s="3">
        <f>市税!P16+市税!P18</f>
        <v>183580000</v>
      </c>
      <c r="G6" s="3">
        <f>市税!R16+市税!R18</f>
        <v>178966400</v>
      </c>
      <c r="H6" s="3">
        <f>市税!T16+市税!T18</f>
        <v>177941600</v>
      </c>
      <c r="I6" s="3">
        <v>0</v>
      </c>
      <c r="J6" s="4">
        <f t="shared" si="2"/>
        <v>1024800</v>
      </c>
      <c r="K6" s="34">
        <f t="shared" si="0"/>
        <v>99.43</v>
      </c>
      <c r="L6" s="43">
        <v>99.87</v>
      </c>
      <c r="M6" s="39">
        <f t="shared" si="1"/>
        <v>96.93</v>
      </c>
    </row>
    <row r="7" spans="1:13" ht="14.25" customHeight="1" x14ac:dyDescent="0.4">
      <c r="A7" s="66"/>
      <c r="B7" s="68"/>
      <c r="C7" s="71"/>
      <c r="D7" s="72"/>
      <c r="E7" s="5" t="s">
        <v>10</v>
      </c>
      <c r="F7" s="6">
        <f>市税!P21</f>
        <v>464000</v>
      </c>
      <c r="G7" s="6">
        <f>市税!R21</f>
        <v>2245020</v>
      </c>
      <c r="H7" s="6">
        <f>市税!T21</f>
        <v>337900</v>
      </c>
      <c r="I7" s="6">
        <v>0</v>
      </c>
      <c r="J7" s="7">
        <f t="shared" si="2"/>
        <v>1907120</v>
      </c>
      <c r="K7" s="35">
        <f t="shared" si="0"/>
        <v>15.05</v>
      </c>
      <c r="L7" s="35">
        <v>24.17</v>
      </c>
      <c r="M7" s="39">
        <f t="shared" si="1"/>
        <v>72.819999999999993</v>
      </c>
    </row>
    <row r="8" spans="1:13" ht="14.25" customHeight="1" x14ac:dyDescent="0.4">
      <c r="A8" s="66"/>
      <c r="B8" s="68"/>
      <c r="C8" s="73"/>
      <c r="D8" s="74"/>
      <c r="E8" s="5" t="s">
        <v>11</v>
      </c>
      <c r="F8" s="6">
        <f>F6+F7</f>
        <v>184044000</v>
      </c>
      <c r="G8" s="6">
        <f>G6+G7</f>
        <v>181211420</v>
      </c>
      <c r="H8" s="6">
        <f>H6+H7</f>
        <v>178279500</v>
      </c>
      <c r="I8" s="6">
        <v>0</v>
      </c>
      <c r="J8" s="7">
        <f t="shared" si="2"/>
        <v>2931920</v>
      </c>
      <c r="K8" s="35">
        <f t="shared" si="0"/>
        <v>98.38</v>
      </c>
      <c r="L8" s="35">
        <v>99.17</v>
      </c>
      <c r="M8" s="39">
        <f t="shared" si="1"/>
        <v>96.87</v>
      </c>
    </row>
    <row r="9" spans="1:13" ht="14.25" customHeight="1" x14ac:dyDescent="0.4">
      <c r="A9" s="66"/>
      <c r="B9" s="71" t="s">
        <v>13</v>
      </c>
      <c r="C9" s="75"/>
      <c r="D9" s="72"/>
      <c r="E9" s="2" t="s">
        <v>9</v>
      </c>
      <c r="F9" s="4">
        <f t="shared" ref="F9:H11" si="4">F3+F6</f>
        <v>1754500000</v>
      </c>
      <c r="G9" s="4">
        <f t="shared" si="4"/>
        <v>1764678203</v>
      </c>
      <c r="H9" s="4">
        <f t="shared" si="4"/>
        <v>1756208423</v>
      </c>
      <c r="I9" s="4">
        <f t="shared" ref="I9:I11" si="5">I3+I6</f>
        <v>0</v>
      </c>
      <c r="J9" s="4">
        <f t="shared" si="2"/>
        <v>8469780</v>
      </c>
      <c r="K9" s="34">
        <f t="shared" si="0"/>
        <v>99.52</v>
      </c>
      <c r="L9" s="43">
        <v>99.63</v>
      </c>
      <c r="M9" s="39">
        <f t="shared" si="1"/>
        <v>100.1</v>
      </c>
    </row>
    <row r="10" spans="1:13" ht="14.25" customHeight="1" x14ac:dyDescent="0.4">
      <c r="A10" s="66"/>
      <c r="B10" s="71"/>
      <c r="C10" s="75"/>
      <c r="D10" s="72"/>
      <c r="E10" s="5" t="s">
        <v>10</v>
      </c>
      <c r="F10" s="7">
        <f t="shared" si="4"/>
        <v>7664000</v>
      </c>
      <c r="G10" s="7">
        <f t="shared" si="4"/>
        <v>29475779</v>
      </c>
      <c r="H10" s="7">
        <f t="shared" si="4"/>
        <v>10002964</v>
      </c>
      <c r="I10" s="7">
        <f t="shared" si="5"/>
        <v>1542647</v>
      </c>
      <c r="J10" s="7">
        <f t="shared" si="2"/>
        <v>17930168</v>
      </c>
      <c r="K10" s="35">
        <f t="shared" si="0"/>
        <v>33.94</v>
      </c>
      <c r="L10" s="35">
        <v>29.14</v>
      </c>
      <c r="M10" s="39">
        <f t="shared" si="1"/>
        <v>130.52000000000001</v>
      </c>
    </row>
    <row r="11" spans="1:13" ht="14.25" customHeight="1" x14ac:dyDescent="0.4">
      <c r="A11" s="66"/>
      <c r="B11" s="73"/>
      <c r="C11" s="76"/>
      <c r="D11" s="74"/>
      <c r="E11" s="5" t="s">
        <v>11</v>
      </c>
      <c r="F11" s="6">
        <f t="shared" si="4"/>
        <v>1762164000</v>
      </c>
      <c r="G11" s="6">
        <f t="shared" si="4"/>
        <v>1794153982</v>
      </c>
      <c r="H11" s="6">
        <f t="shared" si="4"/>
        <v>1766211387</v>
      </c>
      <c r="I11" s="6">
        <f t="shared" si="5"/>
        <v>1542647</v>
      </c>
      <c r="J11" s="7">
        <f t="shared" si="2"/>
        <v>26399948</v>
      </c>
      <c r="K11" s="35">
        <f t="shared" si="0"/>
        <v>98.44</v>
      </c>
      <c r="L11" s="35">
        <v>98.38</v>
      </c>
      <c r="M11" s="39">
        <f t="shared" si="1"/>
        <v>100.23</v>
      </c>
    </row>
    <row r="12" spans="1:13" ht="14.25" customHeight="1" x14ac:dyDescent="0.4">
      <c r="A12" s="66"/>
      <c r="B12" s="77"/>
      <c r="C12" s="69" t="s">
        <v>14</v>
      </c>
      <c r="D12" s="70"/>
      <c r="E12" s="2" t="s">
        <v>9</v>
      </c>
      <c r="F12" s="3">
        <f>市税!P26+市税!P28+市税!P30</f>
        <v>2994100000</v>
      </c>
      <c r="G12" s="3">
        <f>市税!R26+市税!R28+市税!R30</f>
        <v>3032373500</v>
      </c>
      <c r="H12" s="3">
        <f>市税!T26+市税!T28+市税!T30</f>
        <v>2979266199</v>
      </c>
      <c r="I12" s="3">
        <v>449000</v>
      </c>
      <c r="J12" s="4">
        <f t="shared" si="2"/>
        <v>52658301</v>
      </c>
      <c r="K12" s="34">
        <f t="shared" si="0"/>
        <v>98.25</v>
      </c>
      <c r="L12" s="43">
        <v>99.37</v>
      </c>
      <c r="M12" s="39">
        <f t="shared" si="1"/>
        <v>99.5</v>
      </c>
    </row>
    <row r="13" spans="1:13" ht="14.25" customHeight="1" x14ac:dyDescent="0.4">
      <c r="A13" s="66"/>
      <c r="B13" s="78"/>
      <c r="C13" s="71"/>
      <c r="D13" s="72"/>
      <c r="E13" s="5" t="s">
        <v>10</v>
      </c>
      <c r="F13" s="6">
        <f>市税!P33</f>
        <v>14100000</v>
      </c>
      <c r="G13" s="6">
        <f>市税!R33</f>
        <v>70929063</v>
      </c>
      <c r="H13" s="6">
        <f>市税!T33</f>
        <v>16573333</v>
      </c>
      <c r="I13" s="6">
        <v>4936266</v>
      </c>
      <c r="J13" s="7">
        <f t="shared" si="2"/>
        <v>49419464</v>
      </c>
      <c r="K13" s="35">
        <f t="shared" si="0"/>
        <v>23.37</v>
      </c>
      <c r="L13" s="35">
        <v>18.54</v>
      </c>
      <c r="M13" s="39">
        <f t="shared" si="1"/>
        <v>117.54</v>
      </c>
    </row>
    <row r="14" spans="1:13" ht="14.25" customHeight="1" x14ac:dyDescent="0.4">
      <c r="A14" s="66"/>
      <c r="B14" s="78"/>
      <c r="C14" s="73"/>
      <c r="D14" s="74"/>
      <c r="E14" s="5" t="s">
        <v>11</v>
      </c>
      <c r="F14" s="7">
        <f>F12+F13</f>
        <v>3008200000</v>
      </c>
      <c r="G14" s="7">
        <f>G12+G13</f>
        <v>3103302563</v>
      </c>
      <c r="H14" s="7">
        <f>H12+H13</f>
        <v>2995839532</v>
      </c>
      <c r="I14" s="7">
        <f t="shared" ref="I14" si="6">I12+I13</f>
        <v>5385266</v>
      </c>
      <c r="J14" s="7">
        <f t="shared" si="2"/>
        <v>102077765</v>
      </c>
      <c r="K14" s="35">
        <f t="shared" si="0"/>
        <v>96.54</v>
      </c>
      <c r="L14" s="35">
        <v>97.33</v>
      </c>
      <c r="M14" s="39">
        <f t="shared" si="1"/>
        <v>99.59</v>
      </c>
    </row>
    <row r="15" spans="1:13" ht="14.25" customHeight="1" x14ac:dyDescent="0.4">
      <c r="A15" s="66"/>
      <c r="B15" s="78"/>
      <c r="C15" s="79" t="s">
        <v>15</v>
      </c>
      <c r="D15" s="80"/>
      <c r="E15" s="2" t="s">
        <v>9</v>
      </c>
      <c r="F15" s="3">
        <f>市税!P37</f>
        <v>32520000</v>
      </c>
      <c r="G15" s="3">
        <f>市税!R37</f>
        <v>32520900</v>
      </c>
      <c r="H15" s="3">
        <f>市税!T37</f>
        <v>32520900</v>
      </c>
      <c r="I15" s="3">
        <v>0</v>
      </c>
      <c r="J15" s="4">
        <f t="shared" si="2"/>
        <v>0</v>
      </c>
      <c r="K15" s="34">
        <f t="shared" si="0"/>
        <v>100</v>
      </c>
      <c r="L15" s="43">
        <v>100</v>
      </c>
      <c r="M15" s="39">
        <f t="shared" si="1"/>
        <v>100</v>
      </c>
    </row>
    <row r="16" spans="1:13" ht="14.25" customHeight="1" x14ac:dyDescent="0.4">
      <c r="A16" s="66"/>
      <c r="B16" s="73" t="s">
        <v>16</v>
      </c>
      <c r="C16" s="76"/>
      <c r="D16" s="74"/>
      <c r="E16" s="5" t="s">
        <v>11</v>
      </c>
      <c r="F16" s="7">
        <f>F14+F15</f>
        <v>3040720000</v>
      </c>
      <c r="G16" s="7">
        <f>G14+G15</f>
        <v>3135823463</v>
      </c>
      <c r="H16" s="7">
        <f>H14+H15</f>
        <v>3028360432</v>
      </c>
      <c r="I16" s="7">
        <f t="shared" ref="I16" si="7">I14+I15</f>
        <v>5385266</v>
      </c>
      <c r="J16" s="7">
        <f t="shared" si="2"/>
        <v>102077765</v>
      </c>
      <c r="K16" s="35">
        <f t="shared" si="0"/>
        <v>96.57</v>
      </c>
      <c r="L16" s="35">
        <v>97.35</v>
      </c>
      <c r="M16" s="39">
        <f t="shared" si="1"/>
        <v>99.59</v>
      </c>
    </row>
    <row r="17" spans="1:13" ht="14.25" customHeight="1" x14ac:dyDescent="0.4">
      <c r="A17" s="66"/>
      <c r="B17" s="69" t="s">
        <v>17</v>
      </c>
      <c r="C17" s="81"/>
      <c r="D17" s="70"/>
      <c r="E17" s="2" t="s">
        <v>9</v>
      </c>
      <c r="F17" s="6">
        <f>市税!P44</f>
        <v>139400000</v>
      </c>
      <c r="G17" s="6">
        <f>市税!R44</f>
        <v>140596100</v>
      </c>
      <c r="H17" s="6">
        <f>市税!T44</f>
        <v>139617000</v>
      </c>
      <c r="I17" s="3">
        <v>0</v>
      </c>
      <c r="J17" s="4">
        <f t="shared" si="2"/>
        <v>979100</v>
      </c>
      <c r="K17" s="34">
        <f t="shared" si="0"/>
        <v>99.3</v>
      </c>
      <c r="L17" s="43">
        <v>99.19</v>
      </c>
      <c r="M17" s="39">
        <f t="shared" si="1"/>
        <v>100.16</v>
      </c>
    </row>
    <row r="18" spans="1:13" ht="14.25" customHeight="1" x14ac:dyDescent="0.4">
      <c r="A18" s="66"/>
      <c r="B18" s="71"/>
      <c r="C18" s="75"/>
      <c r="D18" s="72"/>
      <c r="E18" s="5" t="s">
        <v>10</v>
      </c>
      <c r="F18" s="7">
        <f>市税!P47</f>
        <v>760000</v>
      </c>
      <c r="G18" s="7">
        <f>市税!R47</f>
        <v>3489046</v>
      </c>
      <c r="H18" s="7">
        <f>市税!T47</f>
        <v>1196370</v>
      </c>
      <c r="I18" s="6">
        <v>245500</v>
      </c>
      <c r="J18" s="7">
        <f t="shared" si="2"/>
        <v>2047176</v>
      </c>
      <c r="K18" s="35">
        <f t="shared" si="0"/>
        <v>34.29</v>
      </c>
      <c r="L18" s="35">
        <v>29.96</v>
      </c>
      <c r="M18" s="39">
        <f t="shared" si="1"/>
        <v>157.41999999999999</v>
      </c>
    </row>
    <row r="19" spans="1:13" ht="14.25" customHeight="1" x14ac:dyDescent="0.4">
      <c r="A19" s="66"/>
      <c r="B19" s="71"/>
      <c r="C19" s="75"/>
      <c r="D19" s="72"/>
      <c r="E19" s="5" t="s">
        <v>11</v>
      </c>
      <c r="F19" s="6">
        <f>F17+F18</f>
        <v>140160000</v>
      </c>
      <c r="G19" s="6">
        <f>G17+G18</f>
        <v>144085146</v>
      </c>
      <c r="H19" s="6">
        <f>H17+H18</f>
        <v>140813370</v>
      </c>
      <c r="I19" s="7">
        <f t="shared" ref="I19" si="8">I17+I18</f>
        <v>245500</v>
      </c>
      <c r="J19" s="7">
        <f t="shared" si="2"/>
        <v>3026276</v>
      </c>
      <c r="K19" s="35">
        <f t="shared" si="0"/>
        <v>97.73</v>
      </c>
      <c r="L19" s="35">
        <v>97.33</v>
      </c>
      <c r="M19" s="39">
        <f t="shared" si="1"/>
        <v>100.47</v>
      </c>
    </row>
    <row r="20" spans="1:13" ht="14.25" customHeight="1" x14ac:dyDescent="0.4">
      <c r="A20" s="66"/>
      <c r="B20" s="73"/>
      <c r="C20" s="76"/>
      <c r="D20" s="74"/>
      <c r="E20" s="58" t="s">
        <v>125</v>
      </c>
      <c r="F20" s="3">
        <f>市税!P42</f>
        <v>8310000</v>
      </c>
      <c r="G20" s="3">
        <f>市税!R42</f>
        <v>7896300</v>
      </c>
      <c r="H20" s="3">
        <f>市税!R42</f>
        <v>7896300</v>
      </c>
      <c r="I20" s="7">
        <v>0</v>
      </c>
      <c r="J20" s="7">
        <f t="shared" si="2"/>
        <v>0</v>
      </c>
      <c r="K20" s="35">
        <f t="shared" si="0"/>
        <v>100</v>
      </c>
      <c r="L20" s="35">
        <v>100</v>
      </c>
      <c r="M20" s="39">
        <f t="shared" si="1"/>
        <v>95.02</v>
      </c>
    </row>
    <row r="21" spans="1:13" ht="14.25" customHeight="1" x14ac:dyDescent="0.4">
      <c r="A21" s="66"/>
      <c r="B21" s="69" t="s">
        <v>18</v>
      </c>
      <c r="C21" s="81"/>
      <c r="D21" s="70"/>
      <c r="E21" s="2" t="s">
        <v>9</v>
      </c>
      <c r="F21" s="3">
        <f>市税!P50</f>
        <v>224280000</v>
      </c>
      <c r="G21" s="3">
        <f>市税!R50</f>
        <v>221930489</v>
      </c>
      <c r="H21" s="3">
        <f>市税!T50</f>
        <v>221930489</v>
      </c>
      <c r="I21" s="3">
        <v>0</v>
      </c>
      <c r="J21" s="4">
        <f t="shared" si="2"/>
        <v>0</v>
      </c>
      <c r="K21" s="34">
        <f t="shared" si="0"/>
        <v>100</v>
      </c>
      <c r="L21" s="43">
        <v>100</v>
      </c>
      <c r="M21" s="39">
        <f t="shared" si="1"/>
        <v>98.95</v>
      </c>
    </row>
    <row r="22" spans="1:13" ht="14.25" customHeight="1" x14ac:dyDescent="0.4">
      <c r="A22" s="66"/>
      <c r="B22" s="73"/>
      <c r="C22" s="76"/>
      <c r="D22" s="74"/>
      <c r="E22" s="5" t="s">
        <v>11</v>
      </c>
      <c r="F22" s="6">
        <f>F21</f>
        <v>224280000</v>
      </c>
      <c r="G22" s="6">
        <f>G21</f>
        <v>221930489</v>
      </c>
      <c r="H22" s="6">
        <f>H21</f>
        <v>221930489</v>
      </c>
      <c r="I22" s="6">
        <v>0</v>
      </c>
      <c r="J22" s="7">
        <f t="shared" si="2"/>
        <v>0</v>
      </c>
      <c r="K22" s="35">
        <f t="shared" si="0"/>
        <v>100</v>
      </c>
      <c r="L22" s="35">
        <v>100</v>
      </c>
      <c r="M22" s="39">
        <f t="shared" si="1"/>
        <v>98.95</v>
      </c>
    </row>
    <row r="23" spans="1:13" ht="14.25" customHeight="1" x14ac:dyDescent="0.4">
      <c r="A23" s="66"/>
      <c r="B23" s="69" t="s">
        <v>19</v>
      </c>
      <c r="C23" s="81"/>
      <c r="D23" s="70"/>
      <c r="E23" s="2" t="s">
        <v>9</v>
      </c>
      <c r="F23" s="3">
        <f>市税!P57</f>
        <v>1226000</v>
      </c>
      <c r="G23" s="3">
        <f>市税!R57</f>
        <v>1516650</v>
      </c>
      <c r="H23" s="3">
        <f>市税!T57</f>
        <v>1516650</v>
      </c>
      <c r="I23" s="3">
        <v>0</v>
      </c>
      <c r="J23" s="4">
        <f t="shared" si="2"/>
        <v>0</v>
      </c>
      <c r="K23" s="34">
        <f t="shared" si="0"/>
        <v>100</v>
      </c>
      <c r="L23" s="43">
        <v>100</v>
      </c>
      <c r="M23" s="39">
        <f t="shared" si="1"/>
        <v>123.71</v>
      </c>
    </row>
    <row r="24" spans="1:13" ht="14.25" customHeight="1" x14ac:dyDescent="0.4">
      <c r="A24" s="66"/>
      <c r="B24" s="71"/>
      <c r="C24" s="75"/>
      <c r="D24" s="72"/>
      <c r="E24" s="5" t="s">
        <v>10</v>
      </c>
      <c r="F24" s="8">
        <v>0</v>
      </c>
      <c r="G24" s="8">
        <v>0</v>
      </c>
      <c r="H24" s="8">
        <v>0</v>
      </c>
      <c r="I24" s="8">
        <v>0</v>
      </c>
      <c r="J24" s="7">
        <f t="shared" si="2"/>
        <v>0</v>
      </c>
      <c r="K24" s="42" t="s">
        <v>206</v>
      </c>
      <c r="L24" s="42">
        <v>100</v>
      </c>
      <c r="M24" s="39" t="e">
        <f t="shared" si="1"/>
        <v>#DIV/0!</v>
      </c>
    </row>
    <row r="25" spans="1:13" ht="14.25" customHeight="1" x14ac:dyDescent="0.4">
      <c r="A25" s="66"/>
      <c r="B25" s="73"/>
      <c r="C25" s="76"/>
      <c r="D25" s="74"/>
      <c r="E25" s="5" t="s">
        <v>11</v>
      </c>
      <c r="F25" s="7">
        <f>F23+F24</f>
        <v>1226000</v>
      </c>
      <c r="G25" s="7">
        <f>G23+G24</f>
        <v>1516650</v>
      </c>
      <c r="H25" s="7">
        <f>H23+H24</f>
        <v>1516650</v>
      </c>
      <c r="I25" s="7">
        <v>0</v>
      </c>
      <c r="J25" s="7">
        <f t="shared" si="2"/>
        <v>0</v>
      </c>
      <c r="K25" s="35">
        <f t="shared" si="0"/>
        <v>100</v>
      </c>
      <c r="L25" s="35">
        <v>100</v>
      </c>
      <c r="M25" s="39">
        <f t="shared" si="1"/>
        <v>123.71</v>
      </c>
    </row>
    <row r="26" spans="1:13" ht="14.25" customHeight="1" x14ac:dyDescent="0.4">
      <c r="A26" s="82" t="s">
        <v>20</v>
      </c>
      <c r="B26" s="83"/>
      <c r="C26" s="83"/>
      <c r="D26" s="84"/>
      <c r="E26" s="2" t="s">
        <v>9</v>
      </c>
      <c r="F26" s="4">
        <f>F9+F12+F15+F17+F21+F23</f>
        <v>5146026000</v>
      </c>
      <c r="G26" s="4">
        <f>G9+G12+G15+G17+G21+G23</f>
        <v>5193615842</v>
      </c>
      <c r="H26" s="4">
        <f>H9+H12+H15+H17+H21+H23</f>
        <v>5131059661</v>
      </c>
      <c r="I26" s="4">
        <f t="shared" ref="I26:J26" si="9">I9+I12+I15+I17+I20+I21+I23</f>
        <v>449000</v>
      </c>
      <c r="J26" s="4">
        <f t="shared" si="9"/>
        <v>62107181</v>
      </c>
      <c r="K26" s="34">
        <f t="shared" si="0"/>
        <v>98.8</v>
      </c>
      <c r="L26" s="43">
        <v>99.49</v>
      </c>
      <c r="M26" s="39">
        <f t="shared" si="1"/>
        <v>99.71</v>
      </c>
    </row>
    <row r="27" spans="1:13" ht="14.25" customHeight="1" x14ac:dyDescent="0.4">
      <c r="A27" s="82"/>
      <c r="B27" s="83"/>
      <c r="C27" s="83"/>
      <c r="D27" s="84"/>
      <c r="E27" s="5" t="s">
        <v>10</v>
      </c>
      <c r="F27" s="7">
        <f>F10+F13+F18+F24</f>
        <v>22524000</v>
      </c>
      <c r="G27" s="7">
        <f>G10+G13+G18+G24</f>
        <v>103893888</v>
      </c>
      <c r="H27" s="7">
        <f>H10+H13+H18+H24</f>
        <v>27772667</v>
      </c>
      <c r="I27" s="7">
        <f>I10+I13+I18+I24</f>
        <v>6724413</v>
      </c>
      <c r="J27" s="7">
        <f t="shared" si="2"/>
        <v>69396808</v>
      </c>
      <c r="K27" s="35">
        <f t="shared" si="0"/>
        <v>26.73</v>
      </c>
      <c r="L27" s="35">
        <v>22.14</v>
      </c>
      <c r="M27" s="39">
        <f t="shared" si="1"/>
        <v>123.3</v>
      </c>
    </row>
    <row r="28" spans="1:13" ht="14.25" customHeight="1" thickBot="1" x14ac:dyDescent="0.45">
      <c r="A28" s="85"/>
      <c r="B28" s="86"/>
      <c r="C28" s="86"/>
      <c r="D28" s="87"/>
      <c r="E28" s="45" t="s">
        <v>11</v>
      </c>
      <c r="F28" s="10">
        <f>F11+F16+F19+F22+F25</f>
        <v>5168550000</v>
      </c>
      <c r="G28" s="10">
        <f>G11+G16+G19+G22+G25</f>
        <v>5297509730</v>
      </c>
      <c r="H28" s="10">
        <f>H11+H16+H19+H22+H25</f>
        <v>5158832328</v>
      </c>
      <c r="I28" s="46">
        <f t="shared" ref="I28" si="10">I11+I16+I19+I20+I22+I25</f>
        <v>7173413</v>
      </c>
      <c r="J28" s="46">
        <f>J11+J16+J19+J20+J22+J25</f>
        <v>131503989</v>
      </c>
      <c r="K28" s="47">
        <f t="shared" si="0"/>
        <v>97.38</v>
      </c>
      <c r="L28" s="47">
        <v>97.83</v>
      </c>
      <c r="M28" s="40">
        <f t="shared" si="1"/>
        <v>99.81</v>
      </c>
    </row>
    <row r="29" spans="1:13" ht="14.25" customHeight="1" x14ac:dyDescent="0.4">
      <c r="A29" s="88"/>
      <c r="B29" s="90"/>
      <c r="C29" s="91" t="s">
        <v>21</v>
      </c>
      <c r="D29" s="92"/>
      <c r="E29" s="48" t="s">
        <v>9</v>
      </c>
      <c r="F29" s="11">
        <f>国保!P7</f>
        <v>513308000</v>
      </c>
      <c r="G29" s="11">
        <f>国保!R7</f>
        <v>537804459</v>
      </c>
      <c r="H29" s="11">
        <v>521670599</v>
      </c>
      <c r="I29" s="49">
        <v>0</v>
      </c>
      <c r="J29" s="50">
        <f>G29-H29-I29</f>
        <v>16133860</v>
      </c>
      <c r="K29" s="51">
        <f t="shared" si="0"/>
        <v>97</v>
      </c>
      <c r="L29" s="52">
        <v>96.52</v>
      </c>
      <c r="M29" s="41">
        <f t="shared" si="1"/>
        <v>101.63</v>
      </c>
    </row>
    <row r="30" spans="1:13" ht="14.25" customHeight="1" x14ac:dyDescent="0.4">
      <c r="A30" s="89"/>
      <c r="B30" s="68"/>
      <c r="C30" s="71"/>
      <c r="D30" s="72"/>
      <c r="E30" s="5" t="s">
        <v>10</v>
      </c>
      <c r="F30" s="6">
        <f>国保!P14</f>
        <v>20173000</v>
      </c>
      <c r="G30" s="6">
        <f>国保!R14</f>
        <v>85126081</v>
      </c>
      <c r="H30" s="6">
        <f>国保!T14</f>
        <v>25372895</v>
      </c>
      <c r="I30" s="6">
        <v>4238698</v>
      </c>
      <c r="J30" s="7">
        <f t="shared" ref="J30:J64" si="11">G30-H30-I30</f>
        <v>55514488</v>
      </c>
      <c r="K30" s="35">
        <f t="shared" si="0"/>
        <v>29.81</v>
      </c>
      <c r="L30" s="53">
        <v>18.34</v>
      </c>
      <c r="M30" s="39">
        <f t="shared" si="1"/>
        <v>125.78</v>
      </c>
    </row>
    <row r="31" spans="1:13" ht="14.25" customHeight="1" x14ac:dyDescent="0.4">
      <c r="A31" s="89"/>
      <c r="B31" s="68"/>
      <c r="C31" s="73"/>
      <c r="D31" s="74"/>
      <c r="E31" s="5" t="s">
        <v>11</v>
      </c>
      <c r="F31" s="7">
        <f>F29+F30</f>
        <v>533481000</v>
      </c>
      <c r="G31" s="7">
        <f>G29+G30</f>
        <v>622930540</v>
      </c>
      <c r="H31" s="7">
        <f>H29+H30</f>
        <v>547043494</v>
      </c>
      <c r="I31" s="7">
        <f t="shared" ref="I31" si="12">I29+I30</f>
        <v>4238698</v>
      </c>
      <c r="J31" s="7">
        <f t="shared" si="11"/>
        <v>71648348</v>
      </c>
      <c r="K31" s="35">
        <f t="shared" si="0"/>
        <v>87.82</v>
      </c>
      <c r="L31" s="53">
        <v>85.93</v>
      </c>
      <c r="M31" s="39">
        <f t="shared" si="1"/>
        <v>102.54</v>
      </c>
    </row>
    <row r="32" spans="1:13" ht="14.25" customHeight="1" x14ac:dyDescent="0.4">
      <c r="A32" s="89"/>
      <c r="B32" s="68"/>
      <c r="C32" s="69" t="s">
        <v>22</v>
      </c>
      <c r="D32" s="70"/>
      <c r="E32" s="2" t="s">
        <v>9</v>
      </c>
      <c r="F32" s="11">
        <f>国保!P11</f>
        <v>42801000</v>
      </c>
      <c r="G32" s="11">
        <f>国保!R11</f>
        <v>46361357</v>
      </c>
      <c r="H32" s="44">
        <v>43735273</v>
      </c>
      <c r="I32" s="44">
        <v>0</v>
      </c>
      <c r="J32" s="4">
        <f t="shared" si="11"/>
        <v>2626084</v>
      </c>
      <c r="K32" s="34">
        <f t="shared" si="0"/>
        <v>94.34</v>
      </c>
      <c r="L32" s="54">
        <v>93.8</v>
      </c>
      <c r="M32" s="39">
        <f t="shared" si="1"/>
        <v>102.18</v>
      </c>
    </row>
    <row r="33" spans="1:13" ht="14.25" customHeight="1" x14ac:dyDescent="0.4">
      <c r="A33" s="89"/>
      <c r="B33" s="68"/>
      <c r="C33" s="71"/>
      <c r="D33" s="72"/>
      <c r="E33" s="5" t="s">
        <v>10</v>
      </c>
      <c r="F33" s="6">
        <f>国保!P18</f>
        <v>3140000</v>
      </c>
      <c r="G33" s="6">
        <f>国保!R18</f>
        <v>13159443</v>
      </c>
      <c r="H33" s="6">
        <f>国保!T18</f>
        <v>3233548</v>
      </c>
      <c r="I33" s="6">
        <v>653474</v>
      </c>
      <c r="J33" s="7">
        <f t="shared" si="11"/>
        <v>9272421</v>
      </c>
      <c r="K33" s="35">
        <f t="shared" si="0"/>
        <v>24.57</v>
      </c>
      <c r="L33" s="53">
        <v>16.239999999999998</v>
      </c>
      <c r="M33" s="39">
        <f t="shared" si="1"/>
        <v>102.98</v>
      </c>
    </row>
    <row r="34" spans="1:13" ht="14.25" customHeight="1" x14ac:dyDescent="0.4">
      <c r="A34" s="89"/>
      <c r="B34" s="68"/>
      <c r="C34" s="73"/>
      <c r="D34" s="74"/>
      <c r="E34" s="5" t="s">
        <v>11</v>
      </c>
      <c r="F34" s="7">
        <f>F32+F33</f>
        <v>45941000</v>
      </c>
      <c r="G34" s="7">
        <f>G32+G33</f>
        <v>59520800</v>
      </c>
      <c r="H34" s="7">
        <f>H32+H33</f>
        <v>46968821</v>
      </c>
      <c r="I34" s="7">
        <f t="shared" ref="I34" si="13">I32+I33</f>
        <v>653474</v>
      </c>
      <c r="J34" s="7">
        <f t="shared" si="11"/>
        <v>11898505</v>
      </c>
      <c r="K34" s="35">
        <f t="shared" si="0"/>
        <v>78.91</v>
      </c>
      <c r="L34" s="53">
        <v>77.84</v>
      </c>
      <c r="M34" s="39">
        <f t="shared" si="1"/>
        <v>102.24</v>
      </c>
    </row>
    <row r="35" spans="1:13" ht="14.25" customHeight="1" x14ac:dyDescent="0.4">
      <c r="A35" s="89"/>
      <c r="B35" s="68"/>
      <c r="C35" s="69" t="s">
        <v>23</v>
      </c>
      <c r="D35" s="70"/>
      <c r="E35" s="2" t="s">
        <v>9</v>
      </c>
      <c r="F35" s="11">
        <f>国保!P9</f>
        <v>129169000</v>
      </c>
      <c r="G35" s="11">
        <f>国保!R9</f>
        <v>135259284</v>
      </c>
      <c r="H35" s="44">
        <v>131224323</v>
      </c>
      <c r="I35" s="44">
        <v>0</v>
      </c>
      <c r="J35" s="4">
        <f t="shared" si="11"/>
        <v>4034961</v>
      </c>
      <c r="K35" s="34">
        <f t="shared" ref="K35:K64" si="14">ROUND(H35/G35*100,2)</f>
        <v>97.02</v>
      </c>
      <c r="L35" s="54">
        <v>96.48</v>
      </c>
      <c r="M35" s="39">
        <f t="shared" ref="M35:M64" si="15">ROUND(H35/F35*100,2)</f>
        <v>101.59</v>
      </c>
    </row>
    <row r="36" spans="1:13" ht="14.25" customHeight="1" x14ac:dyDescent="0.4">
      <c r="A36" s="89"/>
      <c r="B36" s="68"/>
      <c r="C36" s="71"/>
      <c r="D36" s="72"/>
      <c r="E36" s="5" t="s">
        <v>10</v>
      </c>
      <c r="F36" s="6">
        <f>国保!P16</f>
        <v>3522000</v>
      </c>
      <c r="G36" s="6">
        <f>国保!R16</f>
        <v>15135004</v>
      </c>
      <c r="H36" s="6">
        <f>国保!T16</f>
        <v>5306766</v>
      </c>
      <c r="I36" s="6">
        <v>752596</v>
      </c>
      <c r="J36" s="7">
        <f t="shared" si="11"/>
        <v>9075642</v>
      </c>
      <c r="K36" s="35">
        <f t="shared" si="14"/>
        <v>35.06</v>
      </c>
      <c r="L36" s="53">
        <v>22.74</v>
      </c>
      <c r="M36" s="39">
        <f t="shared" si="15"/>
        <v>150.66999999999999</v>
      </c>
    </row>
    <row r="37" spans="1:13" ht="14.25" customHeight="1" x14ac:dyDescent="0.4">
      <c r="A37" s="89"/>
      <c r="B37" s="68"/>
      <c r="C37" s="73"/>
      <c r="D37" s="74"/>
      <c r="E37" s="5" t="s">
        <v>11</v>
      </c>
      <c r="F37" s="7">
        <f>F35+F36</f>
        <v>132691000</v>
      </c>
      <c r="G37" s="7">
        <f>G35+G36</f>
        <v>150394288</v>
      </c>
      <c r="H37" s="7">
        <f>H35+H36</f>
        <v>136531089</v>
      </c>
      <c r="I37" s="7">
        <f t="shared" ref="I37" si="16">I35+I36</f>
        <v>752596</v>
      </c>
      <c r="J37" s="7">
        <f t="shared" si="11"/>
        <v>13110603</v>
      </c>
      <c r="K37" s="35">
        <f t="shared" si="14"/>
        <v>90.78</v>
      </c>
      <c r="L37" s="53">
        <v>89.61</v>
      </c>
      <c r="M37" s="39">
        <f t="shared" si="15"/>
        <v>102.89</v>
      </c>
    </row>
    <row r="38" spans="1:13" ht="14.25" customHeight="1" x14ac:dyDescent="0.4">
      <c r="A38" s="89"/>
      <c r="B38" s="71" t="s">
        <v>24</v>
      </c>
      <c r="C38" s="75"/>
      <c r="D38" s="72"/>
      <c r="E38" s="2" t="s">
        <v>9</v>
      </c>
      <c r="F38" s="4">
        <f t="shared" ref="F38:H39" si="17">F29+F32+F35</f>
        <v>685278000</v>
      </c>
      <c r="G38" s="4">
        <f t="shared" si="17"/>
        <v>719425100</v>
      </c>
      <c r="H38" s="4">
        <f t="shared" si="17"/>
        <v>696630195</v>
      </c>
      <c r="I38" s="4">
        <f t="shared" ref="I38:I39" si="18">I29+I32+I35</f>
        <v>0</v>
      </c>
      <c r="J38" s="4">
        <f t="shared" si="11"/>
        <v>22794905</v>
      </c>
      <c r="K38" s="34">
        <f t="shared" si="14"/>
        <v>96.83</v>
      </c>
      <c r="L38" s="54">
        <v>96.33</v>
      </c>
      <c r="M38" s="39">
        <f t="shared" si="15"/>
        <v>101.66</v>
      </c>
    </row>
    <row r="39" spans="1:13" ht="14.25" customHeight="1" x14ac:dyDescent="0.4">
      <c r="A39" s="89"/>
      <c r="B39" s="71"/>
      <c r="C39" s="75"/>
      <c r="D39" s="72"/>
      <c r="E39" s="5" t="s">
        <v>10</v>
      </c>
      <c r="F39" s="7">
        <f t="shared" si="17"/>
        <v>26835000</v>
      </c>
      <c r="G39" s="7">
        <f t="shared" si="17"/>
        <v>113420528</v>
      </c>
      <c r="H39" s="7">
        <f t="shared" si="17"/>
        <v>33913209</v>
      </c>
      <c r="I39" s="7">
        <f t="shared" si="18"/>
        <v>5644768</v>
      </c>
      <c r="J39" s="7">
        <f t="shared" si="11"/>
        <v>73862551</v>
      </c>
      <c r="K39" s="35">
        <f t="shared" si="14"/>
        <v>29.9</v>
      </c>
      <c r="L39" s="53">
        <v>18.649999999999999</v>
      </c>
      <c r="M39" s="39">
        <f t="shared" si="15"/>
        <v>126.38</v>
      </c>
    </row>
    <row r="40" spans="1:13" ht="14.25" customHeight="1" x14ac:dyDescent="0.4">
      <c r="A40" s="89"/>
      <c r="B40" s="73"/>
      <c r="C40" s="76"/>
      <c r="D40" s="74"/>
      <c r="E40" s="5" t="s">
        <v>11</v>
      </c>
      <c r="F40" s="7">
        <f>F38+F39</f>
        <v>712113000</v>
      </c>
      <c r="G40" s="7">
        <f>G38+G39</f>
        <v>832845628</v>
      </c>
      <c r="H40" s="7">
        <f>H38+H39</f>
        <v>730543404</v>
      </c>
      <c r="I40" s="7">
        <f t="shared" ref="I40" si="19">I38+I39</f>
        <v>5644768</v>
      </c>
      <c r="J40" s="7">
        <f t="shared" si="11"/>
        <v>96657456</v>
      </c>
      <c r="K40" s="35">
        <f t="shared" si="14"/>
        <v>87.72</v>
      </c>
      <c r="L40" s="53">
        <v>86</v>
      </c>
      <c r="M40" s="39">
        <f t="shared" si="15"/>
        <v>102.59</v>
      </c>
    </row>
    <row r="41" spans="1:13" ht="14.25" customHeight="1" x14ac:dyDescent="0.4">
      <c r="A41" s="89"/>
      <c r="B41" s="67"/>
      <c r="C41" s="69" t="s">
        <v>25</v>
      </c>
      <c r="D41" s="70"/>
      <c r="E41" s="2" t="s">
        <v>9</v>
      </c>
      <c r="F41" s="11">
        <f>国保!P22</f>
        <v>1000</v>
      </c>
      <c r="G41" s="11">
        <f>国保!R22</f>
        <v>0</v>
      </c>
      <c r="H41" s="11">
        <f>国保!T22</f>
        <v>0</v>
      </c>
      <c r="I41" s="11">
        <v>0</v>
      </c>
      <c r="J41" s="4">
        <f t="shared" si="11"/>
        <v>0</v>
      </c>
      <c r="K41" s="60" t="s">
        <v>206</v>
      </c>
      <c r="L41" s="54">
        <v>99.7</v>
      </c>
      <c r="M41" s="39">
        <f t="shared" si="15"/>
        <v>0</v>
      </c>
    </row>
    <row r="42" spans="1:13" ht="14.25" customHeight="1" x14ac:dyDescent="0.4">
      <c r="A42" s="89"/>
      <c r="B42" s="68"/>
      <c r="C42" s="71"/>
      <c r="D42" s="72"/>
      <c r="E42" s="5" t="s">
        <v>10</v>
      </c>
      <c r="F42" s="6">
        <f>国保!P29</f>
        <v>122000</v>
      </c>
      <c r="G42" s="6">
        <f>国保!R29</f>
        <v>230397</v>
      </c>
      <c r="H42" s="6">
        <f>国保!T29</f>
        <v>138605</v>
      </c>
      <c r="I42" s="6"/>
      <c r="J42" s="7">
        <f t="shared" si="11"/>
        <v>91792</v>
      </c>
      <c r="K42" s="35">
        <f t="shared" si="14"/>
        <v>60.16</v>
      </c>
      <c r="L42" s="53">
        <v>61.05</v>
      </c>
      <c r="M42" s="39">
        <f t="shared" si="15"/>
        <v>113.61</v>
      </c>
    </row>
    <row r="43" spans="1:13" ht="14.25" customHeight="1" x14ac:dyDescent="0.4">
      <c r="A43" s="89"/>
      <c r="B43" s="68"/>
      <c r="C43" s="73"/>
      <c r="D43" s="74"/>
      <c r="E43" s="5" t="s">
        <v>11</v>
      </c>
      <c r="F43" s="7">
        <f>F41+F42</f>
        <v>123000</v>
      </c>
      <c r="G43" s="7">
        <f>G41+G42</f>
        <v>230397</v>
      </c>
      <c r="H43" s="7">
        <f>H41+H42</f>
        <v>138605</v>
      </c>
      <c r="I43" s="7">
        <f t="shared" ref="I43" si="20">I41+I42</f>
        <v>0</v>
      </c>
      <c r="J43" s="7">
        <f t="shared" si="11"/>
        <v>91792</v>
      </c>
      <c r="K43" s="35">
        <f t="shared" si="14"/>
        <v>60.16</v>
      </c>
      <c r="L43" s="53">
        <v>77.09</v>
      </c>
      <c r="M43" s="39">
        <f t="shared" si="15"/>
        <v>112.69</v>
      </c>
    </row>
    <row r="44" spans="1:13" ht="14.25" customHeight="1" x14ac:dyDescent="0.4">
      <c r="A44" s="89"/>
      <c r="B44" s="68"/>
      <c r="C44" s="69" t="s">
        <v>26</v>
      </c>
      <c r="D44" s="70"/>
      <c r="E44" s="2" t="s">
        <v>9</v>
      </c>
      <c r="F44" s="11">
        <f>国保!P26</f>
        <v>1000</v>
      </c>
      <c r="G44" s="11">
        <f>国保!R26</f>
        <v>0</v>
      </c>
      <c r="H44" s="11">
        <f>国保!T26</f>
        <v>0</v>
      </c>
      <c r="I44" s="11">
        <v>0</v>
      </c>
      <c r="J44" s="4">
        <f t="shared" si="11"/>
        <v>0</v>
      </c>
      <c r="K44" s="60" t="s">
        <v>206</v>
      </c>
      <c r="L44" s="54">
        <v>99.59</v>
      </c>
      <c r="M44" s="39">
        <f t="shared" si="15"/>
        <v>0</v>
      </c>
    </row>
    <row r="45" spans="1:13" ht="14.25" customHeight="1" x14ac:dyDescent="0.4">
      <c r="A45" s="89"/>
      <c r="B45" s="68"/>
      <c r="C45" s="71"/>
      <c r="D45" s="72"/>
      <c r="E45" s="5" t="s">
        <v>10</v>
      </c>
      <c r="F45" s="6">
        <f>国保!P33</f>
        <v>5000</v>
      </c>
      <c r="G45" s="6">
        <f>国保!R33</f>
        <v>1033</v>
      </c>
      <c r="H45" s="6">
        <f>国保!T33</f>
        <v>0</v>
      </c>
      <c r="I45" s="6"/>
      <c r="J45" s="7">
        <f t="shared" si="11"/>
        <v>1033</v>
      </c>
      <c r="K45" s="35">
        <f t="shared" si="14"/>
        <v>0</v>
      </c>
      <c r="L45" s="53">
        <v>65.5</v>
      </c>
      <c r="M45" s="39">
        <f t="shared" si="15"/>
        <v>0</v>
      </c>
    </row>
    <row r="46" spans="1:13" ht="14.25" customHeight="1" x14ac:dyDescent="0.4">
      <c r="A46" s="89"/>
      <c r="B46" s="68"/>
      <c r="C46" s="73"/>
      <c r="D46" s="74"/>
      <c r="E46" s="5" t="s">
        <v>11</v>
      </c>
      <c r="F46" s="7">
        <f>F44+F45</f>
        <v>6000</v>
      </c>
      <c r="G46" s="7">
        <f>G44+G45</f>
        <v>1033</v>
      </c>
      <c r="H46" s="7">
        <f>H44+H45</f>
        <v>0</v>
      </c>
      <c r="I46" s="7">
        <f t="shared" ref="I46" si="21">I44+I45</f>
        <v>0</v>
      </c>
      <c r="J46" s="7">
        <f t="shared" si="11"/>
        <v>1033</v>
      </c>
      <c r="K46" s="35">
        <f t="shared" si="14"/>
        <v>0</v>
      </c>
      <c r="L46" s="53">
        <v>90.15</v>
      </c>
      <c r="M46" s="39">
        <f t="shared" si="15"/>
        <v>0</v>
      </c>
    </row>
    <row r="47" spans="1:13" ht="14.25" customHeight="1" x14ac:dyDescent="0.4">
      <c r="A47" s="89"/>
      <c r="B47" s="68"/>
      <c r="C47" s="69" t="s">
        <v>27</v>
      </c>
      <c r="D47" s="70"/>
      <c r="E47" s="2" t="s">
        <v>9</v>
      </c>
      <c r="F47" s="4">
        <f>国保!P24</f>
        <v>1000</v>
      </c>
      <c r="G47" s="4">
        <f>国保!R24</f>
        <v>0</v>
      </c>
      <c r="H47" s="4">
        <f>国保!T24</f>
        <v>0</v>
      </c>
      <c r="I47" s="4">
        <v>0</v>
      </c>
      <c r="J47" s="4">
        <f t="shared" si="11"/>
        <v>0</v>
      </c>
      <c r="K47" s="60" t="s">
        <v>206</v>
      </c>
      <c r="L47" s="54">
        <v>99.72</v>
      </c>
      <c r="M47" s="39">
        <f t="shared" si="15"/>
        <v>0</v>
      </c>
    </row>
    <row r="48" spans="1:13" ht="14.25" customHeight="1" x14ac:dyDescent="0.4">
      <c r="A48" s="89"/>
      <c r="B48" s="68"/>
      <c r="C48" s="71"/>
      <c r="D48" s="72"/>
      <c r="E48" s="5" t="s">
        <v>10</v>
      </c>
      <c r="F48" s="7">
        <f>国保!P31</f>
        <v>11000</v>
      </c>
      <c r="G48" s="7">
        <f>国保!R31</f>
        <v>20529</v>
      </c>
      <c r="H48" s="7">
        <f>国保!T31</f>
        <v>2533</v>
      </c>
      <c r="I48" s="7"/>
      <c r="J48" s="7">
        <f t="shared" si="11"/>
        <v>17996</v>
      </c>
      <c r="K48" s="35">
        <f t="shared" si="14"/>
        <v>12.34</v>
      </c>
      <c r="L48" s="53">
        <v>61.03</v>
      </c>
      <c r="M48" s="39">
        <f t="shared" si="15"/>
        <v>23.03</v>
      </c>
    </row>
    <row r="49" spans="1:13" ht="14.25" customHeight="1" x14ac:dyDescent="0.4">
      <c r="A49" s="89"/>
      <c r="B49" s="68"/>
      <c r="C49" s="73"/>
      <c r="D49" s="74"/>
      <c r="E49" s="5" t="s">
        <v>11</v>
      </c>
      <c r="F49" s="7">
        <f>F47+F48</f>
        <v>12000</v>
      </c>
      <c r="G49" s="7">
        <f>G47+G48</f>
        <v>20529</v>
      </c>
      <c r="H49" s="7">
        <f>H47+H48</f>
        <v>2533</v>
      </c>
      <c r="I49" s="7">
        <f t="shared" ref="I49" si="22">I47+I48</f>
        <v>0</v>
      </c>
      <c r="J49" s="7">
        <f t="shared" si="11"/>
        <v>17996</v>
      </c>
      <c r="K49" s="35">
        <f t="shared" si="14"/>
        <v>12.34</v>
      </c>
      <c r="L49" s="53">
        <v>84.27</v>
      </c>
      <c r="M49" s="39">
        <f t="shared" si="15"/>
        <v>21.11</v>
      </c>
    </row>
    <row r="50" spans="1:13" ht="14.25" customHeight="1" x14ac:dyDescent="0.4">
      <c r="A50" s="89"/>
      <c r="B50" s="71" t="s">
        <v>28</v>
      </c>
      <c r="C50" s="75"/>
      <c r="D50" s="72"/>
      <c r="E50" s="2" t="s">
        <v>9</v>
      </c>
      <c r="F50" s="4">
        <f t="shared" ref="F50:H51" si="23">F41+F44+F47</f>
        <v>3000</v>
      </c>
      <c r="G50" s="4">
        <f t="shared" si="23"/>
        <v>0</v>
      </c>
      <c r="H50" s="4">
        <f t="shared" si="23"/>
        <v>0</v>
      </c>
      <c r="I50" s="4">
        <f t="shared" ref="I50:I51" si="24">I41+I44+I47</f>
        <v>0</v>
      </c>
      <c r="J50" s="4">
        <f t="shared" si="11"/>
        <v>0</v>
      </c>
      <c r="K50" s="60" t="s">
        <v>206</v>
      </c>
      <c r="L50" s="54">
        <v>99.68</v>
      </c>
      <c r="M50" s="39">
        <f t="shared" si="15"/>
        <v>0</v>
      </c>
    </row>
    <row r="51" spans="1:13" ht="14.25" customHeight="1" x14ac:dyDescent="0.4">
      <c r="A51" s="89"/>
      <c r="B51" s="71"/>
      <c r="C51" s="75"/>
      <c r="D51" s="72"/>
      <c r="E51" s="5" t="s">
        <v>10</v>
      </c>
      <c r="F51" s="7">
        <f t="shared" si="23"/>
        <v>138000</v>
      </c>
      <c r="G51" s="7">
        <f t="shared" si="23"/>
        <v>251959</v>
      </c>
      <c r="H51" s="7">
        <f t="shared" si="23"/>
        <v>141138</v>
      </c>
      <c r="I51" s="7">
        <f t="shared" si="24"/>
        <v>0</v>
      </c>
      <c r="J51" s="7">
        <f t="shared" si="11"/>
        <v>110821</v>
      </c>
      <c r="K51" s="35">
        <f t="shared" si="14"/>
        <v>56.02</v>
      </c>
      <c r="L51" s="53">
        <v>61.34</v>
      </c>
      <c r="M51" s="39">
        <f t="shared" si="15"/>
        <v>102.27</v>
      </c>
    </row>
    <row r="52" spans="1:13" ht="14.25" customHeight="1" x14ac:dyDescent="0.4">
      <c r="A52" s="89"/>
      <c r="B52" s="73"/>
      <c r="C52" s="76"/>
      <c r="D52" s="74"/>
      <c r="E52" s="5" t="s">
        <v>11</v>
      </c>
      <c r="F52" s="7">
        <f>F50+F51</f>
        <v>141000</v>
      </c>
      <c r="G52" s="7">
        <f>G50+G51</f>
        <v>251959</v>
      </c>
      <c r="H52" s="7">
        <f>H50+H51</f>
        <v>141138</v>
      </c>
      <c r="I52" s="7">
        <f t="shared" ref="I52" si="25">I50+I51</f>
        <v>0</v>
      </c>
      <c r="J52" s="7">
        <f t="shared" si="11"/>
        <v>110821</v>
      </c>
      <c r="K52" s="35">
        <f t="shared" si="14"/>
        <v>56.02</v>
      </c>
      <c r="L52" s="53">
        <v>79.64</v>
      </c>
      <c r="M52" s="39">
        <f t="shared" si="15"/>
        <v>100.1</v>
      </c>
    </row>
    <row r="53" spans="1:13" ht="14.25" customHeight="1" x14ac:dyDescent="0.4">
      <c r="A53" s="89"/>
      <c r="B53" s="69" t="s">
        <v>29</v>
      </c>
      <c r="C53" s="81"/>
      <c r="D53" s="70"/>
      <c r="E53" s="2" t="s">
        <v>9</v>
      </c>
      <c r="F53" s="4">
        <f t="shared" ref="F53:H54" si="26">F29+F41</f>
        <v>513309000</v>
      </c>
      <c r="G53" s="4">
        <f t="shared" si="26"/>
        <v>537804459</v>
      </c>
      <c r="H53" s="4">
        <f t="shared" si="26"/>
        <v>521670599</v>
      </c>
      <c r="I53" s="4">
        <f t="shared" ref="I53:I54" si="27">I29+I41</f>
        <v>0</v>
      </c>
      <c r="J53" s="4">
        <f t="shared" si="11"/>
        <v>16133860</v>
      </c>
      <c r="K53" s="34">
        <f t="shared" si="14"/>
        <v>97</v>
      </c>
      <c r="L53" s="54">
        <v>96.52</v>
      </c>
      <c r="M53" s="39">
        <f t="shared" si="15"/>
        <v>101.63</v>
      </c>
    </row>
    <row r="54" spans="1:13" ht="14.25" customHeight="1" x14ac:dyDescent="0.4">
      <c r="A54" s="89"/>
      <c r="B54" s="71"/>
      <c r="C54" s="75"/>
      <c r="D54" s="72"/>
      <c r="E54" s="5" t="s">
        <v>10</v>
      </c>
      <c r="F54" s="7">
        <f t="shared" si="26"/>
        <v>20295000</v>
      </c>
      <c r="G54" s="7">
        <f t="shared" si="26"/>
        <v>85356478</v>
      </c>
      <c r="H54" s="7">
        <f t="shared" si="26"/>
        <v>25511500</v>
      </c>
      <c r="I54" s="7">
        <f t="shared" si="27"/>
        <v>4238698</v>
      </c>
      <c r="J54" s="7">
        <f t="shared" si="11"/>
        <v>55606280</v>
      </c>
      <c r="K54" s="35">
        <f t="shared" si="14"/>
        <v>29.89</v>
      </c>
      <c r="L54" s="53">
        <v>18.79</v>
      </c>
      <c r="M54" s="39">
        <f t="shared" si="15"/>
        <v>125.7</v>
      </c>
    </row>
    <row r="55" spans="1:13" ht="14.25" customHeight="1" x14ac:dyDescent="0.4">
      <c r="A55" s="89"/>
      <c r="B55" s="73"/>
      <c r="C55" s="76"/>
      <c r="D55" s="74"/>
      <c r="E55" s="5" t="s">
        <v>11</v>
      </c>
      <c r="F55" s="7">
        <f>F53+F54</f>
        <v>533604000</v>
      </c>
      <c r="G55" s="7">
        <f>G53+G54</f>
        <v>623160937</v>
      </c>
      <c r="H55" s="7">
        <f>H53+H54</f>
        <v>547182099</v>
      </c>
      <c r="I55" s="7">
        <f t="shared" ref="I55" si="28">I53+I54</f>
        <v>4238698</v>
      </c>
      <c r="J55" s="7">
        <f t="shared" si="11"/>
        <v>71740140</v>
      </c>
      <c r="K55" s="35">
        <f t="shared" si="14"/>
        <v>87.81</v>
      </c>
      <c r="L55" s="53">
        <v>85.91</v>
      </c>
      <c r="M55" s="39">
        <f t="shared" si="15"/>
        <v>102.54</v>
      </c>
    </row>
    <row r="56" spans="1:13" ht="14.25" customHeight="1" x14ac:dyDescent="0.4">
      <c r="A56" s="89"/>
      <c r="B56" s="69" t="s">
        <v>30</v>
      </c>
      <c r="C56" s="81"/>
      <c r="D56" s="70"/>
      <c r="E56" s="2" t="s">
        <v>9</v>
      </c>
      <c r="F56" s="4">
        <f t="shared" ref="F56:H57" si="29">F32+F44</f>
        <v>42802000</v>
      </c>
      <c r="G56" s="4">
        <f t="shared" si="29"/>
        <v>46361357</v>
      </c>
      <c r="H56" s="4">
        <f t="shared" si="29"/>
        <v>43735273</v>
      </c>
      <c r="I56" s="4">
        <f t="shared" ref="I56:I57" si="30">I32+I44</f>
        <v>0</v>
      </c>
      <c r="J56" s="4">
        <f t="shared" si="11"/>
        <v>2626084</v>
      </c>
      <c r="K56" s="34">
        <f t="shared" si="14"/>
        <v>94.34</v>
      </c>
      <c r="L56" s="54">
        <v>93.82</v>
      </c>
      <c r="M56" s="39">
        <f t="shared" si="15"/>
        <v>102.18</v>
      </c>
    </row>
    <row r="57" spans="1:13" ht="14.25" customHeight="1" x14ac:dyDescent="0.4">
      <c r="A57" s="89"/>
      <c r="B57" s="71"/>
      <c r="C57" s="75"/>
      <c r="D57" s="72"/>
      <c r="E57" s="5" t="s">
        <v>10</v>
      </c>
      <c r="F57" s="7">
        <f t="shared" si="29"/>
        <v>3145000</v>
      </c>
      <c r="G57" s="7">
        <f t="shared" si="29"/>
        <v>13160476</v>
      </c>
      <c r="H57" s="7">
        <f t="shared" si="29"/>
        <v>3233548</v>
      </c>
      <c r="I57" s="7">
        <f t="shared" si="30"/>
        <v>653474</v>
      </c>
      <c r="J57" s="7">
        <f t="shared" si="11"/>
        <v>9273454</v>
      </c>
      <c r="K57" s="35">
        <f t="shared" si="14"/>
        <v>24.57</v>
      </c>
      <c r="L57" s="53">
        <v>16.52</v>
      </c>
      <c r="M57" s="39">
        <f t="shared" si="15"/>
        <v>102.82</v>
      </c>
    </row>
    <row r="58" spans="1:13" ht="14.25" customHeight="1" x14ac:dyDescent="0.4">
      <c r="A58" s="89"/>
      <c r="B58" s="73"/>
      <c r="C58" s="76"/>
      <c r="D58" s="74"/>
      <c r="E58" s="5" t="s">
        <v>11</v>
      </c>
      <c r="F58" s="7">
        <f>F56+F57</f>
        <v>45947000</v>
      </c>
      <c r="G58" s="7">
        <f>G56+G57</f>
        <v>59521833</v>
      </c>
      <c r="H58" s="7">
        <f>H56+H57</f>
        <v>46968821</v>
      </c>
      <c r="I58" s="7">
        <f t="shared" ref="I58" si="31">I56+I57</f>
        <v>653474</v>
      </c>
      <c r="J58" s="7">
        <f t="shared" si="11"/>
        <v>11899538</v>
      </c>
      <c r="K58" s="35">
        <f t="shared" si="14"/>
        <v>78.91</v>
      </c>
      <c r="L58" s="53">
        <v>77.89</v>
      </c>
      <c r="M58" s="39">
        <f t="shared" si="15"/>
        <v>102.22</v>
      </c>
    </row>
    <row r="59" spans="1:13" ht="14.25" customHeight="1" x14ac:dyDescent="0.15">
      <c r="A59" s="59"/>
      <c r="B59" s="69" t="s">
        <v>31</v>
      </c>
      <c r="C59" s="81"/>
      <c r="D59" s="70"/>
      <c r="E59" s="2" t="s">
        <v>9</v>
      </c>
      <c r="F59" s="4">
        <f t="shared" ref="F59:H60" si="32">F35+F47</f>
        <v>129170000</v>
      </c>
      <c r="G59" s="4">
        <f t="shared" si="32"/>
        <v>135259284</v>
      </c>
      <c r="H59" s="4">
        <f t="shared" si="32"/>
        <v>131224323</v>
      </c>
      <c r="I59" s="4">
        <f t="shared" ref="I59:I60" si="33">I35+I47</f>
        <v>0</v>
      </c>
      <c r="J59" s="4">
        <f t="shared" si="11"/>
        <v>4034961</v>
      </c>
      <c r="K59" s="34">
        <f t="shared" si="14"/>
        <v>97.02</v>
      </c>
      <c r="L59" s="54">
        <v>96.48</v>
      </c>
      <c r="M59" s="39">
        <f t="shared" si="15"/>
        <v>101.59</v>
      </c>
    </row>
    <row r="60" spans="1:13" ht="14.25" customHeight="1" x14ac:dyDescent="0.15">
      <c r="A60" s="59"/>
      <c r="B60" s="71"/>
      <c r="C60" s="75"/>
      <c r="D60" s="72"/>
      <c r="E60" s="5" t="s">
        <v>10</v>
      </c>
      <c r="F60" s="7">
        <f t="shared" si="32"/>
        <v>3533000</v>
      </c>
      <c r="G60" s="7">
        <f t="shared" si="32"/>
        <v>15155533</v>
      </c>
      <c r="H60" s="7">
        <f t="shared" si="32"/>
        <v>5309299</v>
      </c>
      <c r="I60" s="7">
        <f t="shared" si="33"/>
        <v>752596</v>
      </c>
      <c r="J60" s="7">
        <f t="shared" si="11"/>
        <v>9093638</v>
      </c>
      <c r="K60" s="35">
        <f t="shared" si="14"/>
        <v>35.03</v>
      </c>
      <c r="L60" s="53">
        <v>23.03</v>
      </c>
      <c r="M60" s="39">
        <f t="shared" si="15"/>
        <v>150.28</v>
      </c>
    </row>
    <row r="61" spans="1:13" ht="14.25" customHeight="1" x14ac:dyDescent="0.15">
      <c r="A61" s="59"/>
      <c r="B61" s="73"/>
      <c r="C61" s="76"/>
      <c r="D61" s="74"/>
      <c r="E61" s="5" t="s">
        <v>11</v>
      </c>
      <c r="F61" s="7">
        <f>F59+F60</f>
        <v>132703000</v>
      </c>
      <c r="G61" s="7">
        <f>G59+G60</f>
        <v>150414817</v>
      </c>
      <c r="H61" s="7">
        <f>H59+H60</f>
        <v>136533622</v>
      </c>
      <c r="I61" s="7">
        <f t="shared" ref="I61" si="34">I59+I60</f>
        <v>752596</v>
      </c>
      <c r="J61" s="7">
        <f t="shared" si="11"/>
        <v>13128599</v>
      </c>
      <c r="K61" s="35">
        <f t="shared" si="14"/>
        <v>90.77</v>
      </c>
      <c r="L61" s="53">
        <v>89.6</v>
      </c>
      <c r="M61" s="39">
        <f t="shared" si="15"/>
        <v>102.89</v>
      </c>
    </row>
    <row r="62" spans="1:13" ht="14.25" customHeight="1" x14ac:dyDescent="0.15">
      <c r="A62" s="93" t="s">
        <v>32</v>
      </c>
      <c r="B62" s="75"/>
      <c r="C62" s="75"/>
      <c r="D62" s="72"/>
      <c r="E62" s="2" t="s">
        <v>9</v>
      </c>
      <c r="F62" s="12">
        <f t="shared" ref="F62:H63" si="35">F38+F50</f>
        <v>685281000</v>
      </c>
      <c r="G62" s="12">
        <f t="shared" si="35"/>
        <v>719425100</v>
      </c>
      <c r="H62" s="12">
        <f t="shared" si="35"/>
        <v>696630195</v>
      </c>
      <c r="I62" s="12">
        <f t="shared" ref="I62:I63" si="36">I38+I50</f>
        <v>0</v>
      </c>
      <c r="J62" s="4">
        <f t="shared" si="11"/>
        <v>22794905</v>
      </c>
      <c r="K62" s="34">
        <f t="shared" si="14"/>
        <v>96.83</v>
      </c>
      <c r="L62" s="54">
        <v>96.33</v>
      </c>
      <c r="M62" s="39">
        <f t="shared" si="15"/>
        <v>101.66</v>
      </c>
    </row>
    <row r="63" spans="1:13" ht="14.25" customHeight="1" x14ac:dyDescent="0.15">
      <c r="A63" s="93"/>
      <c r="B63" s="75"/>
      <c r="C63" s="75"/>
      <c r="D63" s="72"/>
      <c r="E63" s="5" t="s">
        <v>10</v>
      </c>
      <c r="F63" s="13">
        <f t="shared" si="35"/>
        <v>26973000</v>
      </c>
      <c r="G63" s="13">
        <f t="shared" si="35"/>
        <v>113672487</v>
      </c>
      <c r="H63" s="13">
        <f t="shared" si="35"/>
        <v>34054347</v>
      </c>
      <c r="I63" s="13">
        <f t="shared" si="36"/>
        <v>5644768</v>
      </c>
      <c r="J63" s="7">
        <f t="shared" si="11"/>
        <v>73973372</v>
      </c>
      <c r="K63" s="35">
        <f t="shared" si="14"/>
        <v>29.96</v>
      </c>
      <c r="L63" s="53">
        <v>19.059999999999999</v>
      </c>
      <c r="M63" s="39">
        <f t="shared" si="15"/>
        <v>126.25</v>
      </c>
    </row>
    <row r="64" spans="1:13" ht="14.25" customHeight="1" thickBot="1" x14ac:dyDescent="0.45">
      <c r="A64" s="94"/>
      <c r="B64" s="95"/>
      <c r="C64" s="95"/>
      <c r="D64" s="96"/>
      <c r="E64" s="9" t="s">
        <v>11</v>
      </c>
      <c r="F64" s="10">
        <f>F62+F63</f>
        <v>712254000</v>
      </c>
      <c r="G64" s="10">
        <f>G62+G63</f>
        <v>833097587</v>
      </c>
      <c r="H64" s="10">
        <f>H62+H63</f>
        <v>730684542</v>
      </c>
      <c r="I64" s="10">
        <f t="shared" ref="I64" si="37">I62+I63</f>
        <v>5644768</v>
      </c>
      <c r="J64" s="10">
        <f t="shared" si="11"/>
        <v>96768277</v>
      </c>
      <c r="K64" s="36">
        <f t="shared" si="14"/>
        <v>87.71</v>
      </c>
      <c r="L64" s="55">
        <v>85.99</v>
      </c>
      <c r="M64" s="40">
        <f t="shared" si="15"/>
        <v>102.59</v>
      </c>
    </row>
  </sheetData>
  <mergeCells count="30">
    <mergeCell ref="B53:D55"/>
    <mergeCell ref="B56:D58"/>
    <mergeCell ref="B59:D61"/>
    <mergeCell ref="A62:D64"/>
    <mergeCell ref="B50:D52"/>
    <mergeCell ref="B16:D16"/>
    <mergeCell ref="B17:D20"/>
    <mergeCell ref="B21:D22"/>
    <mergeCell ref="B23:D25"/>
    <mergeCell ref="A26:D28"/>
    <mergeCell ref="A29:A58"/>
    <mergeCell ref="B29:B37"/>
    <mergeCell ref="C29:D31"/>
    <mergeCell ref="C32:D34"/>
    <mergeCell ref="C35:D37"/>
    <mergeCell ref="B38:D40"/>
    <mergeCell ref="B41:B49"/>
    <mergeCell ref="C41:D43"/>
    <mergeCell ref="C44:D46"/>
    <mergeCell ref="C47:D49"/>
    <mergeCell ref="A1:M1"/>
    <mergeCell ref="A2:D2"/>
    <mergeCell ref="A3:A25"/>
    <mergeCell ref="B3:B8"/>
    <mergeCell ref="C3:D5"/>
    <mergeCell ref="C6:D8"/>
    <mergeCell ref="B9:D11"/>
    <mergeCell ref="B12:B15"/>
    <mergeCell ref="C12:D14"/>
    <mergeCell ref="C15:D15"/>
  </mergeCells>
  <phoneticPr fontId="2"/>
  <dataValidations count="1">
    <dataValidation imeMode="halfAlpha" allowBlank="1" showInputMessage="1" showErrorMessage="1" sqref="A65530 IQ65530 SM65530 ACI65530 AME65530 AWA65530 BFW65530 BPS65530 BZO65530 CJK65530 CTG65530 DDC65530 DMY65530 DWU65530 EGQ65530 EQM65530 FAI65530 FKE65530 FUA65530 GDW65530 GNS65530 GXO65530 HHK65530 HRG65530 IBC65530 IKY65530 IUU65530 JEQ65530 JOM65530 JYI65530 KIE65530 KSA65530 LBW65530 LLS65530 LVO65530 MFK65530 MPG65530 MZC65530 NIY65530 NSU65530 OCQ65530 OMM65530 OWI65530 PGE65530 PQA65530 PZW65530 QJS65530 QTO65530 RDK65530 RNG65530 RXC65530 SGY65530 SQU65530 TAQ65530 TKM65530 TUI65530 UEE65530 UOA65530 UXW65530 VHS65530 VRO65530 WBK65530 WLG65530 WVC65530 A131066 IQ131066 SM131066 ACI131066 AME131066 AWA131066 BFW131066 BPS131066 BZO131066 CJK131066 CTG131066 DDC131066 DMY131066 DWU131066 EGQ131066 EQM131066 FAI131066 FKE131066 FUA131066 GDW131066 GNS131066 GXO131066 HHK131066 HRG131066 IBC131066 IKY131066 IUU131066 JEQ131066 JOM131066 JYI131066 KIE131066 KSA131066 LBW131066 LLS131066 LVO131066 MFK131066 MPG131066 MZC131066 NIY131066 NSU131066 OCQ131066 OMM131066 OWI131066 PGE131066 PQA131066 PZW131066 QJS131066 QTO131066 RDK131066 RNG131066 RXC131066 SGY131066 SQU131066 TAQ131066 TKM131066 TUI131066 UEE131066 UOA131066 UXW131066 VHS131066 VRO131066 WBK131066 WLG131066 WVC131066 A196602 IQ196602 SM196602 ACI196602 AME196602 AWA196602 BFW196602 BPS196602 BZO196602 CJK196602 CTG196602 DDC196602 DMY196602 DWU196602 EGQ196602 EQM196602 FAI196602 FKE196602 FUA196602 GDW196602 GNS196602 GXO196602 HHK196602 HRG196602 IBC196602 IKY196602 IUU196602 JEQ196602 JOM196602 JYI196602 KIE196602 KSA196602 LBW196602 LLS196602 LVO196602 MFK196602 MPG196602 MZC196602 NIY196602 NSU196602 OCQ196602 OMM196602 OWI196602 PGE196602 PQA196602 PZW196602 QJS196602 QTO196602 RDK196602 RNG196602 RXC196602 SGY196602 SQU196602 TAQ196602 TKM196602 TUI196602 UEE196602 UOA196602 UXW196602 VHS196602 VRO196602 WBK196602 WLG196602 WVC196602 A262138 IQ262138 SM262138 ACI262138 AME262138 AWA262138 BFW262138 BPS262138 BZO262138 CJK262138 CTG262138 DDC262138 DMY262138 DWU262138 EGQ262138 EQM262138 FAI262138 FKE262138 FUA262138 GDW262138 GNS262138 GXO262138 HHK262138 HRG262138 IBC262138 IKY262138 IUU262138 JEQ262138 JOM262138 JYI262138 KIE262138 KSA262138 LBW262138 LLS262138 LVO262138 MFK262138 MPG262138 MZC262138 NIY262138 NSU262138 OCQ262138 OMM262138 OWI262138 PGE262138 PQA262138 PZW262138 QJS262138 QTO262138 RDK262138 RNG262138 RXC262138 SGY262138 SQU262138 TAQ262138 TKM262138 TUI262138 UEE262138 UOA262138 UXW262138 VHS262138 VRO262138 WBK262138 WLG262138 WVC262138 A327674 IQ327674 SM327674 ACI327674 AME327674 AWA327674 BFW327674 BPS327674 BZO327674 CJK327674 CTG327674 DDC327674 DMY327674 DWU327674 EGQ327674 EQM327674 FAI327674 FKE327674 FUA327674 GDW327674 GNS327674 GXO327674 HHK327674 HRG327674 IBC327674 IKY327674 IUU327674 JEQ327674 JOM327674 JYI327674 KIE327674 KSA327674 LBW327674 LLS327674 LVO327674 MFK327674 MPG327674 MZC327674 NIY327674 NSU327674 OCQ327674 OMM327674 OWI327674 PGE327674 PQA327674 PZW327674 QJS327674 QTO327674 RDK327674 RNG327674 RXC327674 SGY327674 SQU327674 TAQ327674 TKM327674 TUI327674 UEE327674 UOA327674 UXW327674 VHS327674 VRO327674 WBK327674 WLG327674 WVC327674 A393210 IQ393210 SM393210 ACI393210 AME393210 AWA393210 BFW393210 BPS393210 BZO393210 CJK393210 CTG393210 DDC393210 DMY393210 DWU393210 EGQ393210 EQM393210 FAI393210 FKE393210 FUA393210 GDW393210 GNS393210 GXO393210 HHK393210 HRG393210 IBC393210 IKY393210 IUU393210 JEQ393210 JOM393210 JYI393210 KIE393210 KSA393210 LBW393210 LLS393210 LVO393210 MFK393210 MPG393210 MZC393210 NIY393210 NSU393210 OCQ393210 OMM393210 OWI393210 PGE393210 PQA393210 PZW393210 QJS393210 QTO393210 RDK393210 RNG393210 RXC393210 SGY393210 SQU393210 TAQ393210 TKM393210 TUI393210 UEE393210 UOA393210 UXW393210 VHS393210 VRO393210 WBK393210 WLG393210 WVC393210 A458746 IQ458746 SM458746 ACI458746 AME458746 AWA458746 BFW458746 BPS458746 BZO458746 CJK458746 CTG458746 DDC458746 DMY458746 DWU458746 EGQ458746 EQM458746 FAI458746 FKE458746 FUA458746 GDW458746 GNS458746 GXO458746 HHK458746 HRG458746 IBC458746 IKY458746 IUU458746 JEQ458746 JOM458746 JYI458746 KIE458746 KSA458746 LBW458746 LLS458746 LVO458746 MFK458746 MPG458746 MZC458746 NIY458746 NSU458746 OCQ458746 OMM458746 OWI458746 PGE458746 PQA458746 PZW458746 QJS458746 QTO458746 RDK458746 RNG458746 RXC458746 SGY458746 SQU458746 TAQ458746 TKM458746 TUI458746 UEE458746 UOA458746 UXW458746 VHS458746 VRO458746 WBK458746 WLG458746 WVC458746 A524282 IQ524282 SM524282 ACI524282 AME524282 AWA524282 BFW524282 BPS524282 BZO524282 CJK524282 CTG524282 DDC524282 DMY524282 DWU524282 EGQ524282 EQM524282 FAI524282 FKE524282 FUA524282 GDW524282 GNS524282 GXO524282 HHK524282 HRG524282 IBC524282 IKY524282 IUU524282 JEQ524282 JOM524282 JYI524282 KIE524282 KSA524282 LBW524282 LLS524282 LVO524282 MFK524282 MPG524282 MZC524282 NIY524282 NSU524282 OCQ524282 OMM524282 OWI524282 PGE524282 PQA524282 PZW524282 QJS524282 QTO524282 RDK524282 RNG524282 RXC524282 SGY524282 SQU524282 TAQ524282 TKM524282 TUI524282 UEE524282 UOA524282 UXW524282 VHS524282 VRO524282 WBK524282 WLG524282 WVC524282 A589818 IQ589818 SM589818 ACI589818 AME589818 AWA589818 BFW589818 BPS589818 BZO589818 CJK589818 CTG589818 DDC589818 DMY589818 DWU589818 EGQ589818 EQM589818 FAI589818 FKE589818 FUA589818 GDW589818 GNS589818 GXO589818 HHK589818 HRG589818 IBC589818 IKY589818 IUU589818 JEQ589818 JOM589818 JYI589818 KIE589818 KSA589818 LBW589818 LLS589818 LVO589818 MFK589818 MPG589818 MZC589818 NIY589818 NSU589818 OCQ589818 OMM589818 OWI589818 PGE589818 PQA589818 PZW589818 QJS589818 QTO589818 RDK589818 RNG589818 RXC589818 SGY589818 SQU589818 TAQ589818 TKM589818 TUI589818 UEE589818 UOA589818 UXW589818 VHS589818 VRO589818 WBK589818 WLG589818 WVC589818 A655354 IQ655354 SM655354 ACI655354 AME655354 AWA655354 BFW655354 BPS655354 BZO655354 CJK655354 CTG655354 DDC655354 DMY655354 DWU655354 EGQ655354 EQM655354 FAI655354 FKE655354 FUA655354 GDW655354 GNS655354 GXO655354 HHK655354 HRG655354 IBC655354 IKY655354 IUU655354 JEQ655354 JOM655354 JYI655354 KIE655354 KSA655354 LBW655354 LLS655354 LVO655354 MFK655354 MPG655354 MZC655354 NIY655354 NSU655354 OCQ655354 OMM655354 OWI655354 PGE655354 PQA655354 PZW655354 QJS655354 QTO655354 RDK655354 RNG655354 RXC655354 SGY655354 SQU655354 TAQ655354 TKM655354 TUI655354 UEE655354 UOA655354 UXW655354 VHS655354 VRO655354 WBK655354 WLG655354 WVC655354 A720890 IQ720890 SM720890 ACI720890 AME720890 AWA720890 BFW720890 BPS720890 BZO720890 CJK720890 CTG720890 DDC720890 DMY720890 DWU720890 EGQ720890 EQM720890 FAI720890 FKE720890 FUA720890 GDW720890 GNS720890 GXO720890 HHK720890 HRG720890 IBC720890 IKY720890 IUU720890 JEQ720890 JOM720890 JYI720890 KIE720890 KSA720890 LBW720890 LLS720890 LVO720890 MFK720890 MPG720890 MZC720890 NIY720890 NSU720890 OCQ720890 OMM720890 OWI720890 PGE720890 PQA720890 PZW720890 QJS720890 QTO720890 RDK720890 RNG720890 RXC720890 SGY720890 SQU720890 TAQ720890 TKM720890 TUI720890 UEE720890 UOA720890 UXW720890 VHS720890 VRO720890 WBK720890 WLG720890 WVC720890 A786426 IQ786426 SM786426 ACI786426 AME786426 AWA786426 BFW786426 BPS786426 BZO786426 CJK786426 CTG786426 DDC786426 DMY786426 DWU786426 EGQ786426 EQM786426 FAI786426 FKE786426 FUA786426 GDW786426 GNS786426 GXO786426 HHK786426 HRG786426 IBC786426 IKY786426 IUU786426 JEQ786426 JOM786426 JYI786426 KIE786426 KSA786426 LBW786426 LLS786426 LVO786426 MFK786426 MPG786426 MZC786426 NIY786426 NSU786426 OCQ786426 OMM786426 OWI786426 PGE786426 PQA786426 PZW786426 QJS786426 QTO786426 RDK786426 RNG786426 RXC786426 SGY786426 SQU786426 TAQ786426 TKM786426 TUI786426 UEE786426 UOA786426 UXW786426 VHS786426 VRO786426 WBK786426 WLG786426 WVC786426 A851962 IQ851962 SM851962 ACI851962 AME851962 AWA851962 BFW851962 BPS851962 BZO851962 CJK851962 CTG851962 DDC851962 DMY851962 DWU851962 EGQ851962 EQM851962 FAI851962 FKE851962 FUA851962 GDW851962 GNS851962 GXO851962 HHK851962 HRG851962 IBC851962 IKY851962 IUU851962 JEQ851962 JOM851962 JYI851962 KIE851962 KSA851962 LBW851962 LLS851962 LVO851962 MFK851962 MPG851962 MZC851962 NIY851962 NSU851962 OCQ851962 OMM851962 OWI851962 PGE851962 PQA851962 PZW851962 QJS851962 QTO851962 RDK851962 RNG851962 RXC851962 SGY851962 SQU851962 TAQ851962 TKM851962 TUI851962 UEE851962 UOA851962 UXW851962 VHS851962 VRO851962 WBK851962 WLG851962 WVC851962 A917498 IQ917498 SM917498 ACI917498 AME917498 AWA917498 BFW917498 BPS917498 BZO917498 CJK917498 CTG917498 DDC917498 DMY917498 DWU917498 EGQ917498 EQM917498 FAI917498 FKE917498 FUA917498 GDW917498 GNS917498 GXO917498 HHK917498 HRG917498 IBC917498 IKY917498 IUU917498 JEQ917498 JOM917498 JYI917498 KIE917498 KSA917498 LBW917498 LLS917498 LVO917498 MFK917498 MPG917498 MZC917498 NIY917498 NSU917498 OCQ917498 OMM917498 OWI917498 PGE917498 PQA917498 PZW917498 QJS917498 QTO917498 RDK917498 RNG917498 RXC917498 SGY917498 SQU917498 TAQ917498 TKM917498 TUI917498 UEE917498 UOA917498 UXW917498 VHS917498 VRO917498 WBK917498 WLG917498 WVC917498 A983034 IQ983034 SM983034 ACI983034 AME983034 AWA983034 BFW983034 BPS983034 BZO983034 CJK983034 CTG983034 DDC983034 DMY983034 DWU983034 EGQ983034 EQM983034 FAI983034 FKE983034 FUA983034 GDW983034 GNS983034 GXO983034 HHK983034 HRG983034 IBC983034 IKY983034 IUU983034 JEQ983034 JOM983034 JYI983034 KIE983034 KSA983034 LBW983034 LLS983034 LVO983034 MFK983034 MPG983034 MZC983034 NIY983034 NSU983034 OCQ983034 OMM983034 OWI983034 PGE983034 PQA983034 PZW983034 QJS983034 QTO983034 RDK983034 RNG983034 RXC983034 SGY983034 SQU983034 TAQ983034 TKM983034 TUI983034 UEE983034 UOA983034 UXW983034 VHS983034 VRO983034 WBK983034 WLG983034 WVC983034"/>
  </dataValidations>
  <printOptions horizontalCentered="1"/>
  <pageMargins left="0.70866141732283472" right="0.70866141732283472"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2"/>
  <sheetViews>
    <sheetView topLeftCell="A58" workbookViewId="0">
      <selection activeCell="AM50" sqref="AM50"/>
    </sheetView>
  </sheetViews>
  <sheetFormatPr defaultRowHeight="18.75" x14ac:dyDescent="0.4"/>
  <cols>
    <col min="1" max="1" width="11.125" bestFit="1" customWidth="1"/>
    <col min="2" max="2" width="0" hidden="1" customWidth="1"/>
    <col min="3" max="3" width="5.25" hidden="1" customWidth="1"/>
    <col min="4" max="4" width="0" hidden="1" customWidth="1"/>
    <col min="5" max="5" width="7.125" hidden="1" customWidth="1"/>
    <col min="6" max="6" width="3.5" hidden="1" customWidth="1"/>
    <col min="7" max="9" width="3.375" hidden="1" customWidth="1"/>
    <col min="10" max="11" width="5.25" hidden="1" customWidth="1"/>
    <col min="12" max="12" width="11.625" customWidth="1"/>
    <col min="13" max="13" width="13.375" hidden="1" customWidth="1"/>
    <col min="14" max="14" width="11.625" hidden="1" customWidth="1"/>
    <col min="15" max="15" width="11" hidden="1" customWidth="1"/>
    <col min="16" max="16" width="13.875" style="23" bestFit="1" customWidth="1"/>
    <col min="17" max="17" width="14.75" hidden="1" customWidth="1"/>
    <col min="18" max="18" width="13.875" style="23" bestFit="1" customWidth="1"/>
    <col min="19" max="19" width="13.75" style="20" customWidth="1"/>
    <col min="20" max="20" width="13.875" style="23" bestFit="1" customWidth="1"/>
    <col min="21" max="21" width="11.125" bestFit="1" customWidth="1"/>
    <col min="22" max="22" width="13.875" bestFit="1" customWidth="1"/>
    <col min="23" max="24" width="16.75" hidden="1" customWidth="1"/>
    <col min="25" max="25" width="17.25" hidden="1" customWidth="1"/>
    <col min="26" max="26" width="23.5" hidden="1" customWidth="1"/>
    <col min="27" max="27" width="10.5" customWidth="1"/>
    <col min="28" max="28" width="10.75" customWidth="1"/>
    <col min="29" max="29" width="12" customWidth="1"/>
    <col min="30" max="30" width="11" hidden="1" customWidth="1"/>
    <col min="31" max="31" width="25.5" hidden="1" customWidth="1"/>
    <col min="32" max="32" width="11" hidden="1" customWidth="1"/>
    <col min="33" max="33" width="15.125" hidden="1" customWidth="1"/>
    <col min="34" max="34" width="0" hidden="1" customWidth="1"/>
    <col min="35" max="35" width="13" hidden="1" customWidth="1"/>
  </cols>
  <sheetData>
    <row r="1" spans="1:35" x14ac:dyDescent="0.4">
      <c r="A1" s="14" t="s">
        <v>33</v>
      </c>
      <c r="B1" s="14" t="s">
        <v>34</v>
      </c>
      <c r="C1" s="14" t="s">
        <v>35</v>
      </c>
      <c r="D1" s="14" t="s">
        <v>36</v>
      </c>
      <c r="E1" s="14" t="s">
        <v>37</v>
      </c>
      <c r="F1" s="14" t="s">
        <v>38</v>
      </c>
      <c r="G1" s="14" t="s">
        <v>39</v>
      </c>
      <c r="H1" s="14" t="s">
        <v>40</v>
      </c>
      <c r="I1" s="14" t="s">
        <v>41</v>
      </c>
      <c r="J1" s="14" t="s">
        <v>42</v>
      </c>
      <c r="K1" s="14" t="s">
        <v>43</v>
      </c>
      <c r="L1" s="14" t="s">
        <v>44</v>
      </c>
      <c r="M1" s="14" t="s">
        <v>45</v>
      </c>
      <c r="N1" s="14" t="s">
        <v>46</v>
      </c>
      <c r="O1" s="14" t="s">
        <v>47</v>
      </c>
      <c r="P1" s="21" t="s">
        <v>48</v>
      </c>
      <c r="Q1" s="14" t="s">
        <v>49</v>
      </c>
      <c r="R1" s="21" t="s">
        <v>50</v>
      </c>
      <c r="S1" s="18" t="s">
        <v>51</v>
      </c>
      <c r="T1" s="21" t="s">
        <v>52</v>
      </c>
      <c r="U1" s="14" t="s">
        <v>53</v>
      </c>
      <c r="V1" s="14" t="s">
        <v>54</v>
      </c>
      <c r="W1" s="14" t="s">
        <v>55</v>
      </c>
      <c r="X1" s="14" t="s">
        <v>56</v>
      </c>
      <c r="Y1" s="14" t="s">
        <v>57</v>
      </c>
      <c r="Z1" s="14" t="s">
        <v>58</v>
      </c>
      <c r="AA1" s="14" t="s">
        <v>59</v>
      </c>
      <c r="AB1" s="14" t="s">
        <v>60</v>
      </c>
      <c r="AC1" s="14" t="s">
        <v>61</v>
      </c>
      <c r="AD1" t="s">
        <v>62</v>
      </c>
      <c r="AE1" t="s">
        <v>63</v>
      </c>
      <c r="AF1" t="s">
        <v>64</v>
      </c>
      <c r="AG1" t="s">
        <v>65</v>
      </c>
      <c r="AH1" t="s">
        <v>66</v>
      </c>
      <c r="AI1" t="s">
        <v>67</v>
      </c>
    </row>
    <row r="2" spans="1:35" hidden="1" x14ac:dyDescent="0.4">
      <c r="A2" s="14" t="s">
        <v>202</v>
      </c>
      <c r="B2" s="14" t="s">
        <v>68</v>
      </c>
      <c r="C2" s="14" t="s">
        <v>69</v>
      </c>
      <c r="D2" s="14">
        <v>268000</v>
      </c>
      <c r="E2" s="14" t="s">
        <v>70</v>
      </c>
      <c r="F2" s="14">
        <v>1</v>
      </c>
      <c r="G2" s="14">
        <v>0</v>
      </c>
      <c r="H2" s="14">
        <v>0</v>
      </c>
      <c r="I2" s="14">
        <v>0</v>
      </c>
      <c r="J2" s="14">
        <v>0</v>
      </c>
      <c r="K2" s="14">
        <v>0</v>
      </c>
      <c r="L2" s="14" t="s">
        <v>71</v>
      </c>
      <c r="M2" s="14" t="s">
        <v>203</v>
      </c>
      <c r="N2" s="14">
        <v>5224660000</v>
      </c>
      <c r="O2" s="14">
        <v>-47800000</v>
      </c>
      <c r="P2" s="21">
        <v>5176860000</v>
      </c>
      <c r="Q2" s="14">
        <v>0</v>
      </c>
      <c r="R2" s="21">
        <v>5305406030</v>
      </c>
      <c r="S2" s="18">
        <v>98574492</v>
      </c>
      <c r="T2" s="21">
        <v>5166728628</v>
      </c>
      <c r="U2" s="14">
        <v>7173413</v>
      </c>
      <c r="V2" s="14">
        <v>131503989</v>
      </c>
      <c r="W2" s="14">
        <v>99.8</v>
      </c>
      <c r="X2" s="14">
        <v>97.4</v>
      </c>
      <c r="Y2" s="14" t="s">
        <v>71</v>
      </c>
      <c r="Z2" s="14"/>
      <c r="AA2" s="14"/>
      <c r="AB2" s="14"/>
      <c r="AC2" s="14"/>
    </row>
    <row r="3" spans="1:35" hidden="1" x14ac:dyDescent="0.4">
      <c r="A3" s="14" t="s">
        <v>202</v>
      </c>
      <c r="B3" s="14" t="s">
        <v>68</v>
      </c>
      <c r="C3" s="14" t="s">
        <v>69</v>
      </c>
      <c r="D3" s="14">
        <v>268000</v>
      </c>
      <c r="E3" s="14" t="s">
        <v>70</v>
      </c>
      <c r="F3" s="14">
        <v>1</v>
      </c>
      <c r="G3" s="14">
        <v>1</v>
      </c>
      <c r="H3" s="14">
        <v>0</v>
      </c>
      <c r="I3" s="14">
        <v>0</v>
      </c>
      <c r="J3" s="14">
        <v>0</v>
      </c>
      <c r="K3" s="14">
        <v>0</v>
      </c>
      <c r="L3" s="14" t="s">
        <v>72</v>
      </c>
      <c r="M3" s="14" t="s">
        <v>203</v>
      </c>
      <c r="N3" s="14">
        <v>1901464000</v>
      </c>
      <c r="O3" s="14">
        <v>-139300000</v>
      </c>
      <c r="P3" s="21">
        <v>1762164000</v>
      </c>
      <c r="Q3" s="14">
        <v>0</v>
      </c>
      <c r="R3" s="21">
        <v>1794153982</v>
      </c>
      <c r="S3" s="18">
        <v>95940980</v>
      </c>
      <c r="T3" s="21">
        <v>1766211387</v>
      </c>
      <c r="U3" s="14">
        <v>1542647</v>
      </c>
      <c r="V3" s="14">
        <v>26399948</v>
      </c>
      <c r="W3" s="14">
        <v>100.2</v>
      </c>
      <c r="X3" s="14">
        <v>98.4</v>
      </c>
      <c r="Y3" s="14" t="s">
        <v>71</v>
      </c>
      <c r="Z3" s="14" t="s">
        <v>72</v>
      </c>
      <c r="AA3" s="14"/>
      <c r="AB3" s="14"/>
      <c r="AC3" s="14"/>
    </row>
    <row r="4" spans="1:35" hidden="1" x14ac:dyDescent="0.4">
      <c r="A4" s="14" t="s">
        <v>202</v>
      </c>
      <c r="B4" s="14" t="s">
        <v>68</v>
      </c>
      <c r="C4" s="14" t="s">
        <v>69</v>
      </c>
      <c r="D4" s="14">
        <v>268000</v>
      </c>
      <c r="E4" s="14" t="s">
        <v>70</v>
      </c>
      <c r="F4" s="14">
        <v>1</v>
      </c>
      <c r="G4" s="14">
        <v>1</v>
      </c>
      <c r="H4" s="14">
        <v>1</v>
      </c>
      <c r="I4" s="14">
        <v>0</v>
      </c>
      <c r="J4" s="14">
        <v>0</v>
      </c>
      <c r="K4" s="14">
        <v>0</v>
      </c>
      <c r="L4" s="14" t="s">
        <v>73</v>
      </c>
      <c r="M4" s="14" t="s">
        <v>203</v>
      </c>
      <c r="N4" s="14">
        <v>1609600000</v>
      </c>
      <c r="O4" s="14">
        <v>-31480000</v>
      </c>
      <c r="P4" s="21">
        <v>1578120000</v>
      </c>
      <c r="Q4" s="14">
        <v>0</v>
      </c>
      <c r="R4" s="21">
        <v>1612942562</v>
      </c>
      <c r="S4" s="18">
        <v>94657980</v>
      </c>
      <c r="T4" s="21">
        <v>1587931887</v>
      </c>
      <c r="U4" s="14">
        <v>1542647</v>
      </c>
      <c r="V4" s="14">
        <v>23468028</v>
      </c>
      <c r="W4" s="14">
        <v>100.6</v>
      </c>
      <c r="X4" s="14">
        <v>98.4</v>
      </c>
      <c r="Y4" s="14" t="s">
        <v>71</v>
      </c>
      <c r="Z4" s="14" t="s">
        <v>72</v>
      </c>
      <c r="AA4" s="14" t="s">
        <v>73</v>
      </c>
      <c r="AB4" s="14"/>
      <c r="AC4" s="14"/>
    </row>
    <row r="5" spans="1:35" hidden="1" x14ac:dyDescent="0.4">
      <c r="A5" s="14" t="s">
        <v>202</v>
      </c>
      <c r="B5" s="14" t="s">
        <v>68</v>
      </c>
      <c r="C5" s="14" t="s">
        <v>69</v>
      </c>
      <c r="D5" s="14">
        <v>268000</v>
      </c>
      <c r="E5" s="14" t="s">
        <v>70</v>
      </c>
      <c r="F5" s="14">
        <v>1</v>
      </c>
      <c r="G5" s="14">
        <v>1</v>
      </c>
      <c r="H5" s="14">
        <v>1</v>
      </c>
      <c r="I5" s="14">
        <v>1</v>
      </c>
      <c r="J5" s="14">
        <v>0</v>
      </c>
      <c r="K5" s="14">
        <v>0</v>
      </c>
      <c r="L5" s="14" t="s">
        <v>74</v>
      </c>
      <c r="M5" s="14" t="s">
        <v>203</v>
      </c>
      <c r="N5" s="14">
        <v>1602400000</v>
      </c>
      <c r="O5" s="14">
        <v>-31480000</v>
      </c>
      <c r="P5" s="21">
        <v>1570920000</v>
      </c>
      <c r="Q5" s="14">
        <v>0</v>
      </c>
      <c r="R5" s="21">
        <v>1585711803</v>
      </c>
      <c r="S5" s="18">
        <v>94657980</v>
      </c>
      <c r="T5" s="21">
        <v>1578266823</v>
      </c>
      <c r="U5" s="14">
        <v>0</v>
      </c>
      <c r="V5" s="14">
        <v>7444980</v>
      </c>
      <c r="W5" s="14">
        <v>100.5</v>
      </c>
      <c r="X5" s="14">
        <v>99.5</v>
      </c>
      <c r="Y5" s="14" t="s">
        <v>71</v>
      </c>
      <c r="Z5" s="14" t="s">
        <v>72</v>
      </c>
      <c r="AA5" s="14" t="s">
        <v>73</v>
      </c>
      <c r="AB5" s="14" t="s">
        <v>74</v>
      </c>
      <c r="AC5" s="14"/>
    </row>
    <row r="6" spans="1:35" hidden="1" x14ac:dyDescent="0.4">
      <c r="A6" s="14" t="s">
        <v>202</v>
      </c>
      <c r="B6" s="14" t="s">
        <v>68</v>
      </c>
      <c r="C6" s="14" t="s">
        <v>69</v>
      </c>
      <c r="D6" s="14">
        <v>268000</v>
      </c>
      <c r="E6" s="14" t="s">
        <v>70</v>
      </c>
      <c r="F6" s="14">
        <v>1</v>
      </c>
      <c r="G6" s="14">
        <v>1</v>
      </c>
      <c r="H6" s="14">
        <v>1</v>
      </c>
      <c r="I6" s="14">
        <v>1</v>
      </c>
      <c r="J6" s="14">
        <v>1</v>
      </c>
      <c r="K6" s="14">
        <v>0</v>
      </c>
      <c r="L6" s="14" t="s">
        <v>75</v>
      </c>
      <c r="M6" s="14" t="s">
        <v>203</v>
      </c>
      <c r="N6" s="14">
        <v>67700000</v>
      </c>
      <c r="O6" s="14">
        <v>0</v>
      </c>
      <c r="P6" s="21">
        <v>67700000</v>
      </c>
      <c r="Q6" s="14">
        <v>0</v>
      </c>
      <c r="R6" s="21">
        <v>67838900</v>
      </c>
      <c r="S6" s="18">
        <v>67520401</v>
      </c>
      <c r="T6" s="21">
        <v>67520401</v>
      </c>
      <c r="U6" s="14">
        <v>0</v>
      </c>
      <c r="V6" s="14">
        <v>318499</v>
      </c>
      <c r="W6" s="14">
        <v>99.7</v>
      </c>
      <c r="X6" s="14">
        <v>99.5</v>
      </c>
      <c r="Y6" s="14" t="s">
        <v>71</v>
      </c>
      <c r="Z6" s="14" t="s">
        <v>72</v>
      </c>
      <c r="AA6" s="14" t="s">
        <v>73</v>
      </c>
      <c r="AB6" s="14" t="s">
        <v>74</v>
      </c>
      <c r="AC6" s="14" t="s">
        <v>75</v>
      </c>
    </row>
    <row r="7" spans="1:35" x14ac:dyDescent="0.4">
      <c r="A7" s="14" t="s">
        <v>202</v>
      </c>
      <c r="B7" s="14" t="s">
        <v>68</v>
      </c>
      <c r="C7" s="14" t="s">
        <v>69</v>
      </c>
      <c r="D7" s="14">
        <v>268000</v>
      </c>
      <c r="E7" s="14" t="s">
        <v>70</v>
      </c>
      <c r="F7" s="14">
        <v>1</v>
      </c>
      <c r="G7" s="14">
        <v>1</v>
      </c>
      <c r="H7" s="14">
        <v>1</v>
      </c>
      <c r="I7" s="14">
        <v>1</v>
      </c>
      <c r="J7" s="14">
        <v>1</v>
      </c>
      <c r="K7" s="14">
        <v>1</v>
      </c>
      <c r="L7" s="14" t="s">
        <v>75</v>
      </c>
      <c r="M7" s="14" t="s">
        <v>203</v>
      </c>
      <c r="N7" s="14">
        <v>67700000</v>
      </c>
      <c r="O7" s="14">
        <v>0</v>
      </c>
      <c r="P7" s="22">
        <v>67700000</v>
      </c>
      <c r="Q7" s="15">
        <v>0</v>
      </c>
      <c r="R7" s="22">
        <v>67838900</v>
      </c>
      <c r="S7" s="19">
        <v>67520401</v>
      </c>
      <c r="T7" s="22">
        <v>67520401</v>
      </c>
      <c r="U7" s="15">
        <v>0</v>
      </c>
      <c r="V7" s="15">
        <v>318499</v>
      </c>
      <c r="W7" s="14">
        <v>99.7</v>
      </c>
      <c r="X7" s="14">
        <v>99.5</v>
      </c>
      <c r="Y7" s="14" t="s">
        <v>71</v>
      </c>
      <c r="Z7" s="14" t="s">
        <v>72</v>
      </c>
      <c r="AA7" s="14" t="s">
        <v>73</v>
      </c>
      <c r="AB7" s="14" t="s">
        <v>74</v>
      </c>
      <c r="AC7" s="14" t="s">
        <v>75</v>
      </c>
      <c r="AD7">
        <v>10000</v>
      </c>
      <c r="AE7" t="s">
        <v>76</v>
      </c>
      <c r="AF7">
        <v>1</v>
      </c>
      <c r="AG7" t="s">
        <v>77</v>
      </c>
      <c r="AH7">
        <v>0</v>
      </c>
      <c r="AI7" t="s">
        <v>78</v>
      </c>
    </row>
    <row r="8" spans="1:35" hidden="1" x14ac:dyDescent="0.4">
      <c r="A8" s="14" t="s">
        <v>202</v>
      </c>
      <c r="B8" s="14" t="s">
        <v>68</v>
      </c>
      <c r="C8" s="14" t="s">
        <v>69</v>
      </c>
      <c r="D8" s="14">
        <v>268000</v>
      </c>
      <c r="E8" s="14" t="s">
        <v>70</v>
      </c>
      <c r="F8" s="14">
        <v>1</v>
      </c>
      <c r="G8" s="14">
        <v>1</v>
      </c>
      <c r="H8" s="14">
        <v>1</v>
      </c>
      <c r="I8" s="14">
        <v>1</v>
      </c>
      <c r="J8" s="14">
        <v>2</v>
      </c>
      <c r="K8" s="14">
        <v>0</v>
      </c>
      <c r="L8" s="14" t="s">
        <v>79</v>
      </c>
      <c r="M8" s="14" t="s">
        <v>203</v>
      </c>
      <c r="N8" s="14">
        <v>1534700000</v>
      </c>
      <c r="O8" s="14">
        <v>-31480000</v>
      </c>
      <c r="P8" s="22">
        <v>1503220000</v>
      </c>
      <c r="Q8" s="15">
        <v>0</v>
      </c>
      <c r="R8" s="22">
        <v>1517872903</v>
      </c>
      <c r="S8" s="19">
        <v>27137579</v>
      </c>
      <c r="T8" s="22">
        <v>1510746422</v>
      </c>
      <c r="U8" s="15">
        <v>0</v>
      </c>
      <c r="V8" s="15">
        <v>7126481</v>
      </c>
      <c r="W8" s="14">
        <v>100.5</v>
      </c>
      <c r="X8" s="14">
        <v>99.5</v>
      </c>
      <c r="Y8" s="14" t="s">
        <v>71</v>
      </c>
      <c r="Z8" s="14" t="s">
        <v>72</v>
      </c>
      <c r="AA8" s="14" t="s">
        <v>73</v>
      </c>
      <c r="AB8" s="14" t="s">
        <v>74</v>
      </c>
      <c r="AC8" s="14" t="s">
        <v>79</v>
      </c>
    </row>
    <row r="9" spans="1:35" x14ac:dyDescent="0.4">
      <c r="A9" s="14" t="s">
        <v>202</v>
      </c>
      <c r="B9" s="14" t="s">
        <v>68</v>
      </c>
      <c r="C9" s="14" t="s">
        <v>69</v>
      </c>
      <c r="D9" s="14">
        <v>268000</v>
      </c>
      <c r="E9" s="14" t="s">
        <v>70</v>
      </c>
      <c r="F9" s="14">
        <v>1</v>
      </c>
      <c r="G9" s="14">
        <v>1</v>
      </c>
      <c r="H9" s="14">
        <v>1</v>
      </c>
      <c r="I9" s="14">
        <v>1</v>
      </c>
      <c r="J9" s="14">
        <v>2</v>
      </c>
      <c r="K9" s="14">
        <v>1</v>
      </c>
      <c r="L9" s="14" t="s">
        <v>79</v>
      </c>
      <c r="M9" s="14" t="s">
        <v>203</v>
      </c>
      <c r="N9" s="14">
        <v>1534700000</v>
      </c>
      <c r="O9" s="14">
        <v>-31480000</v>
      </c>
      <c r="P9" s="22">
        <v>1503220000</v>
      </c>
      <c r="Q9" s="15">
        <v>0</v>
      </c>
      <c r="R9" s="22">
        <v>1517872903</v>
      </c>
      <c r="S9" s="19">
        <v>27137579</v>
      </c>
      <c r="T9" s="22">
        <v>1510746422</v>
      </c>
      <c r="U9" s="15">
        <v>0</v>
      </c>
      <c r="V9" s="15">
        <v>7126481</v>
      </c>
      <c r="W9" s="14">
        <v>100.5</v>
      </c>
      <c r="X9" s="14">
        <v>99.5</v>
      </c>
      <c r="Y9" s="14" t="s">
        <v>71</v>
      </c>
      <c r="Z9" s="14" t="s">
        <v>72</v>
      </c>
      <c r="AA9" s="14" t="s">
        <v>73</v>
      </c>
      <c r="AB9" s="14" t="s">
        <v>74</v>
      </c>
      <c r="AC9" s="14" t="s">
        <v>79</v>
      </c>
      <c r="AD9">
        <v>10000</v>
      </c>
      <c r="AE9" t="s">
        <v>76</v>
      </c>
      <c r="AF9">
        <v>1</v>
      </c>
      <c r="AG9" t="s">
        <v>77</v>
      </c>
      <c r="AH9">
        <v>0</v>
      </c>
      <c r="AI9" t="s">
        <v>78</v>
      </c>
    </row>
    <row r="10" spans="1:35" hidden="1" x14ac:dyDescent="0.4">
      <c r="A10" s="14" t="s">
        <v>202</v>
      </c>
      <c r="B10" s="14" t="s">
        <v>68</v>
      </c>
      <c r="C10" s="14" t="s">
        <v>69</v>
      </c>
      <c r="D10" s="14">
        <v>268000</v>
      </c>
      <c r="E10" s="14" t="s">
        <v>70</v>
      </c>
      <c r="F10" s="14">
        <v>1</v>
      </c>
      <c r="G10" s="14">
        <v>1</v>
      </c>
      <c r="H10" s="14">
        <v>1</v>
      </c>
      <c r="I10" s="14">
        <v>2</v>
      </c>
      <c r="J10" s="14">
        <v>0</v>
      </c>
      <c r="K10" s="14">
        <v>0</v>
      </c>
      <c r="L10" s="14" t="s">
        <v>80</v>
      </c>
      <c r="M10" s="14" t="s">
        <v>203</v>
      </c>
      <c r="N10" s="14">
        <v>7200000</v>
      </c>
      <c r="O10" s="14">
        <v>0</v>
      </c>
      <c r="P10" s="22">
        <v>7200000</v>
      </c>
      <c r="Q10" s="15">
        <v>0</v>
      </c>
      <c r="R10" s="22">
        <v>27230759</v>
      </c>
      <c r="S10" s="19">
        <v>0</v>
      </c>
      <c r="T10" s="22">
        <v>9665064</v>
      </c>
      <c r="U10" s="15">
        <v>1542647</v>
      </c>
      <c r="V10" s="15">
        <v>16023048</v>
      </c>
      <c r="W10" s="14">
        <v>134.19999999999999</v>
      </c>
      <c r="X10" s="14">
        <v>35.5</v>
      </c>
      <c r="Y10" s="14" t="s">
        <v>71</v>
      </c>
      <c r="Z10" s="14" t="s">
        <v>72</v>
      </c>
      <c r="AA10" s="14" t="s">
        <v>73</v>
      </c>
      <c r="AB10" s="14" t="s">
        <v>80</v>
      </c>
      <c r="AC10" s="14"/>
    </row>
    <row r="11" spans="1:35" hidden="1" x14ac:dyDescent="0.4">
      <c r="A11" s="14" t="s">
        <v>202</v>
      </c>
      <c r="B11" s="14" t="s">
        <v>68</v>
      </c>
      <c r="C11" s="14" t="s">
        <v>69</v>
      </c>
      <c r="D11" s="14">
        <v>268000</v>
      </c>
      <c r="E11" s="14" t="s">
        <v>70</v>
      </c>
      <c r="F11" s="14">
        <v>1</v>
      </c>
      <c r="G11" s="14">
        <v>1</v>
      </c>
      <c r="H11" s="14">
        <v>1</v>
      </c>
      <c r="I11" s="14">
        <v>2</v>
      </c>
      <c r="J11" s="14">
        <v>1</v>
      </c>
      <c r="K11" s="14">
        <v>0</v>
      </c>
      <c r="L11" s="14" t="s">
        <v>80</v>
      </c>
      <c r="M11" s="14" t="s">
        <v>203</v>
      </c>
      <c r="N11" s="14">
        <v>7200000</v>
      </c>
      <c r="O11" s="14">
        <v>0</v>
      </c>
      <c r="P11" s="22">
        <v>7200000</v>
      </c>
      <c r="Q11" s="15">
        <v>0</v>
      </c>
      <c r="R11" s="22">
        <v>27230759</v>
      </c>
      <c r="S11" s="19">
        <v>0</v>
      </c>
      <c r="T11" s="22">
        <v>9665064</v>
      </c>
      <c r="U11" s="15">
        <v>1542647</v>
      </c>
      <c r="V11" s="15">
        <v>16023048</v>
      </c>
      <c r="W11" s="14">
        <v>134.19999999999999</v>
      </c>
      <c r="X11" s="14">
        <v>35.5</v>
      </c>
      <c r="Y11" s="14" t="s">
        <v>71</v>
      </c>
      <c r="Z11" s="14" t="s">
        <v>72</v>
      </c>
      <c r="AA11" s="14" t="s">
        <v>73</v>
      </c>
      <c r="AB11" s="14" t="s">
        <v>80</v>
      </c>
      <c r="AC11" s="14" t="s">
        <v>80</v>
      </c>
    </row>
    <row r="12" spans="1:35" x14ac:dyDescent="0.4">
      <c r="A12" s="14" t="s">
        <v>202</v>
      </c>
      <c r="B12" s="14" t="s">
        <v>68</v>
      </c>
      <c r="C12" s="14" t="s">
        <v>69</v>
      </c>
      <c r="D12" s="14">
        <v>268000</v>
      </c>
      <c r="E12" s="14" t="s">
        <v>70</v>
      </c>
      <c r="F12" s="14">
        <v>1</v>
      </c>
      <c r="G12" s="14">
        <v>1</v>
      </c>
      <c r="H12" s="14">
        <v>1</v>
      </c>
      <c r="I12" s="14">
        <v>2</v>
      </c>
      <c r="J12" s="14">
        <v>1</v>
      </c>
      <c r="K12" s="14">
        <v>1</v>
      </c>
      <c r="L12" s="14" t="s">
        <v>80</v>
      </c>
      <c r="M12" s="14" t="s">
        <v>203</v>
      </c>
      <c r="N12" s="14">
        <v>7200000</v>
      </c>
      <c r="O12" s="14">
        <v>0</v>
      </c>
      <c r="P12" s="22">
        <v>7200000</v>
      </c>
      <c r="Q12" s="15">
        <v>0</v>
      </c>
      <c r="R12" s="22">
        <v>27230759</v>
      </c>
      <c r="S12" s="19">
        <v>0</v>
      </c>
      <c r="T12" s="22">
        <v>9665064</v>
      </c>
      <c r="U12" s="15">
        <v>1542647</v>
      </c>
      <c r="V12" s="15">
        <v>16023048</v>
      </c>
      <c r="W12" s="14">
        <v>134.19999999999999</v>
      </c>
      <c r="X12" s="14">
        <v>35.5</v>
      </c>
      <c r="Y12" s="14" t="s">
        <v>71</v>
      </c>
      <c r="Z12" s="14" t="s">
        <v>72</v>
      </c>
      <c r="AA12" s="14" t="s">
        <v>73</v>
      </c>
      <c r="AB12" s="14" t="s">
        <v>80</v>
      </c>
      <c r="AC12" s="14" t="s">
        <v>80</v>
      </c>
      <c r="AD12">
        <v>10000</v>
      </c>
      <c r="AE12" t="s">
        <v>76</v>
      </c>
      <c r="AF12">
        <v>1</v>
      </c>
      <c r="AG12" t="s">
        <v>77</v>
      </c>
      <c r="AH12">
        <v>0</v>
      </c>
      <c r="AI12" t="s">
        <v>78</v>
      </c>
    </row>
    <row r="13" spans="1:35" hidden="1" x14ac:dyDescent="0.4">
      <c r="A13" s="14" t="s">
        <v>202</v>
      </c>
      <c r="B13" s="14" t="s">
        <v>68</v>
      </c>
      <c r="C13" s="14" t="s">
        <v>69</v>
      </c>
      <c r="D13" s="14">
        <v>268000</v>
      </c>
      <c r="E13" s="14" t="s">
        <v>70</v>
      </c>
      <c r="F13" s="14">
        <v>1</v>
      </c>
      <c r="G13" s="14">
        <v>1</v>
      </c>
      <c r="H13" s="14">
        <v>2</v>
      </c>
      <c r="I13" s="14">
        <v>0</v>
      </c>
      <c r="J13" s="14">
        <v>0</v>
      </c>
      <c r="K13" s="14">
        <v>0</v>
      </c>
      <c r="L13" s="14" t="s">
        <v>81</v>
      </c>
      <c r="M13" s="14" t="s">
        <v>203</v>
      </c>
      <c r="N13" s="14">
        <v>291864000</v>
      </c>
      <c r="O13" s="14">
        <v>-107820000</v>
      </c>
      <c r="P13" s="22">
        <v>184044000</v>
      </c>
      <c r="Q13" s="15">
        <v>0</v>
      </c>
      <c r="R13" s="22">
        <v>181211420</v>
      </c>
      <c r="S13" s="19">
        <v>1283000</v>
      </c>
      <c r="T13" s="22">
        <v>178279500</v>
      </c>
      <c r="U13" s="15">
        <v>0</v>
      </c>
      <c r="V13" s="15">
        <v>2931920</v>
      </c>
      <c r="W13" s="14">
        <v>96.9</v>
      </c>
      <c r="X13" s="14">
        <v>98.4</v>
      </c>
      <c r="Y13" s="14" t="s">
        <v>71</v>
      </c>
      <c r="Z13" s="14" t="s">
        <v>72</v>
      </c>
      <c r="AA13" s="14" t="s">
        <v>81</v>
      </c>
      <c r="AB13" s="14"/>
      <c r="AC13" s="14"/>
    </row>
    <row r="14" spans="1:35" hidden="1" x14ac:dyDescent="0.4">
      <c r="A14" s="14" t="s">
        <v>202</v>
      </c>
      <c r="B14" s="14" t="s">
        <v>68</v>
      </c>
      <c r="C14" s="14" t="s">
        <v>69</v>
      </c>
      <c r="D14" s="14">
        <v>268000</v>
      </c>
      <c r="E14" s="14" t="s">
        <v>70</v>
      </c>
      <c r="F14" s="14">
        <v>1</v>
      </c>
      <c r="G14" s="14">
        <v>1</v>
      </c>
      <c r="H14" s="14">
        <v>2</v>
      </c>
      <c r="I14" s="14">
        <v>1</v>
      </c>
      <c r="J14" s="14">
        <v>0</v>
      </c>
      <c r="K14" s="14">
        <v>0</v>
      </c>
      <c r="L14" s="14" t="s">
        <v>74</v>
      </c>
      <c r="M14" s="14" t="s">
        <v>203</v>
      </c>
      <c r="N14" s="14">
        <v>291400000</v>
      </c>
      <c r="O14" s="14">
        <v>-107820000</v>
      </c>
      <c r="P14" s="22">
        <v>183580000</v>
      </c>
      <c r="Q14" s="15">
        <v>0</v>
      </c>
      <c r="R14" s="22">
        <v>178966400</v>
      </c>
      <c r="S14" s="19">
        <v>1283000</v>
      </c>
      <c r="T14" s="22">
        <v>177941600</v>
      </c>
      <c r="U14" s="15">
        <v>0</v>
      </c>
      <c r="V14" s="15">
        <v>1024800</v>
      </c>
      <c r="W14" s="14">
        <v>96.9</v>
      </c>
      <c r="X14" s="14">
        <v>99.4</v>
      </c>
      <c r="Y14" s="14" t="s">
        <v>71</v>
      </c>
      <c r="Z14" s="14" t="s">
        <v>72</v>
      </c>
      <c r="AA14" s="14" t="s">
        <v>81</v>
      </c>
      <c r="AB14" s="14" t="s">
        <v>74</v>
      </c>
      <c r="AC14" s="14"/>
    </row>
    <row r="15" spans="1:35" hidden="1" x14ac:dyDescent="0.4">
      <c r="A15" s="14" t="s">
        <v>202</v>
      </c>
      <c r="B15" s="14" t="s">
        <v>68</v>
      </c>
      <c r="C15" s="14" t="s">
        <v>69</v>
      </c>
      <c r="D15" s="14">
        <v>268000</v>
      </c>
      <c r="E15" s="14" t="s">
        <v>70</v>
      </c>
      <c r="F15" s="14">
        <v>1</v>
      </c>
      <c r="G15" s="14">
        <v>1</v>
      </c>
      <c r="H15" s="14">
        <v>2</v>
      </c>
      <c r="I15" s="14">
        <v>1</v>
      </c>
      <c r="J15" s="14">
        <v>1</v>
      </c>
      <c r="K15" s="14">
        <v>0</v>
      </c>
      <c r="L15" s="14" t="s">
        <v>75</v>
      </c>
      <c r="M15" s="14" t="s">
        <v>203</v>
      </c>
      <c r="N15" s="14">
        <v>81200000</v>
      </c>
      <c r="O15" s="14">
        <v>0</v>
      </c>
      <c r="P15" s="22">
        <v>81200000</v>
      </c>
      <c r="Q15" s="15">
        <v>0</v>
      </c>
      <c r="R15" s="22">
        <v>80331900</v>
      </c>
      <c r="S15" s="19">
        <v>-96786700</v>
      </c>
      <c r="T15" s="22">
        <v>79871900</v>
      </c>
      <c r="U15" s="15">
        <v>0</v>
      </c>
      <c r="V15" s="15">
        <v>460000</v>
      </c>
      <c r="W15" s="14">
        <v>98.4</v>
      </c>
      <c r="X15" s="14">
        <v>99.4</v>
      </c>
      <c r="Y15" s="14" t="s">
        <v>71</v>
      </c>
      <c r="Z15" s="14" t="s">
        <v>72</v>
      </c>
      <c r="AA15" s="14" t="s">
        <v>81</v>
      </c>
      <c r="AB15" s="14" t="s">
        <v>74</v>
      </c>
      <c r="AC15" s="14" t="s">
        <v>75</v>
      </c>
    </row>
    <row r="16" spans="1:35" x14ac:dyDescent="0.4">
      <c r="A16" s="14" t="s">
        <v>202</v>
      </c>
      <c r="B16" s="14" t="s">
        <v>68</v>
      </c>
      <c r="C16" s="14" t="s">
        <v>69</v>
      </c>
      <c r="D16" s="14">
        <v>268000</v>
      </c>
      <c r="E16" s="14" t="s">
        <v>70</v>
      </c>
      <c r="F16" s="14">
        <v>1</v>
      </c>
      <c r="G16" s="14">
        <v>1</v>
      </c>
      <c r="H16" s="14">
        <v>2</v>
      </c>
      <c r="I16" s="14">
        <v>1</v>
      </c>
      <c r="J16" s="14">
        <v>1</v>
      </c>
      <c r="K16" s="14">
        <v>1</v>
      </c>
      <c r="L16" s="14" t="s">
        <v>75</v>
      </c>
      <c r="M16" s="14" t="s">
        <v>203</v>
      </c>
      <c r="N16" s="14">
        <v>81200000</v>
      </c>
      <c r="O16" s="14">
        <v>0</v>
      </c>
      <c r="P16" s="22">
        <v>81200000</v>
      </c>
      <c r="Q16" s="15">
        <v>0</v>
      </c>
      <c r="R16" s="22">
        <v>80331900</v>
      </c>
      <c r="S16" s="19">
        <v>-96786700</v>
      </c>
      <c r="T16" s="22">
        <v>79871900</v>
      </c>
      <c r="U16" s="15">
        <v>0</v>
      </c>
      <c r="V16" s="15">
        <v>460000</v>
      </c>
      <c r="W16" s="14">
        <v>98.4</v>
      </c>
      <c r="X16" s="14">
        <v>99.4</v>
      </c>
      <c r="Y16" s="14" t="s">
        <v>71</v>
      </c>
      <c r="Z16" s="14" t="s">
        <v>72</v>
      </c>
      <c r="AA16" s="14" t="s">
        <v>81</v>
      </c>
      <c r="AB16" s="14" t="s">
        <v>74</v>
      </c>
      <c r="AC16" s="14" t="s">
        <v>75</v>
      </c>
      <c r="AD16">
        <v>10000</v>
      </c>
      <c r="AE16" t="s">
        <v>76</v>
      </c>
      <c r="AF16">
        <v>1</v>
      </c>
      <c r="AG16" t="s">
        <v>77</v>
      </c>
      <c r="AH16">
        <v>0</v>
      </c>
      <c r="AI16" t="s">
        <v>78</v>
      </c>
    </row>
    <row r="17" spans="1:35" hidden="1" x14ac:dyDescent="0.4">
      <c r="A17" s="14" t="s">
        <v>202</v>
      </c>
      <c r="B17" s="14" t="s">
        <v>68</v>
      </c>
      <c r="C17" s="14" t="s">
        <v>69</v>
      </c>
      <c r="D17" s="14">
        <v>268000</v>
      </c>
      <c r="E17" s="14" t="s">
        <v>70</v>
      </c>
      <c r="F17" s="14">
        <v>1</v>
      </c>
      <c r="G17" s="14">
        <v>1</v>
      </c>
      <c r="H17" s="14">
        <v>2</v>
      </c>
      <c r="I17" s="14">
        <v>1</v>
      </c>
      <c r="J17" s="14">
        <v>2</v>
      </c>
      <c r="K17" s="14">
        <v>0</v>
      </c>
      <c r="L17" s="14" t="s">
        <v>79</v>
      </c>
      <c r="M17" s="14" t="s">
        <v>203</v>
      </c>
      <c r="N17" s="14">
        <v>210200000</v>
      </c>
      <c r="O17" s="14">
        <v>-107820000</v>
      </c>
      <c r="P17" s="22">
        <v>102380000</v>
      </c>
      <c r="Q17" s="15">
        <v>0</v>
      </c>
      <c r="R17" s="22">
        <v>98634500</v>
      </c>
      <c r="S17" s="19">
        <v>98069700</v>
      </c>
      <c r="T17" s="22">
        <v>98069700</v>
      </c>
      <c r="U17" s="15">
        <v>0</v>
      </c>
      <c r="V17" s="15">
        <v>564800</v>
      </c>
      <c r="W17" s="14">
        <v>95.8</v>
      </c>
      <c r="X17" s="14">
        <v>99.4</v>
      </c>
      <c r="Y17" s="14" t="s">
        <v>71</v>
      </c>
      <c r="Z17" s="14" t="s">
        <v>72</v>
      </c>
      <c r="AA17" s="14" t="s">
        <v>81</v>
      </c>
      <c r="AB17" s="14" t="s">
        <v>74</v>
      </c>
      <c r="AC17" s="14" t="s">
        <v>79</v>
      </c>
    </row>
    <row r="18" spans="1:35" x14ac:dyDescent="0.4">
      <c r="A18" s="14" t="s">
        <v>202</v>
      </c>
      <c r="B18" s="14" t="s">
        <v>68</v>
      </c>
      <c r="C18" s="14" t="s">
        <v>69</v>
      </c>
      <c r="D18" s="14">
        <v>268000</v>
      </c>
      <c r="E18" s="14" t="s">
        <v>70</v>
      </c>
      <c r="F18" s="14">
        <v>1</v>
      </c>
      <c r="G18" s="14">
        <v>1</v>
      </c>
      <c r="H18" s="14">
        <v>2</v>
      </c>
      <c r="I18" s="14">
        <v>1</v>
      </c>
      <c r="J18" s="14">
        <v>2</v>
      </c>
      <c r="K18" s="14">
        <v>1</v>
      </c>
      <c r="L18" s="14" t="s">
        <v>79</v>
      </c>
      <c r="M18" s="14" t="s">
        <v>203</v>
      </c>
      <c r="N18" s="14">
        <v>210200000</v>
      </c>
      <c r="O18" s="14">
        <v>-107820000</v>
      </c>
      <c r="P18" s="22">
        <v>102380000</v>
      </c>
      <c r="Q18" s="15">
        <v>0</v>
      </c>
      <c r="R18" s="22">
        <v>98634500</v>
      </c>
      <c r="S18" s="19">
        <v>98069700</v>
      </c>
      <c r="T18" s="22">
        <v>98069700</v>
      </c>
      <c r="U18" s="15">
        <v>0</v>
      </c>
      <c r="V18" s="15">
        <v>564800</v>
      </c>
      <c r="W18" s="14">
        <v>95.8</v>
      </c>
      <c r="X18" s="14">
        <v>99.4</v>
      </c>
      <c r="Y18" s="14" t="s">
        <v>71</v>
      </c>
      <c r="Z18" s="14" t="s">
        <v>72</v>
      </c>
      <c r="AA18" s="14" t="s">
        <v>81</v>
      </c>
      <c r="AB18" s="14" t="s">
        <v>74</v>
      </c>
      <c r="AC18" s="14" t="s">
        <v>79</v>
      </c>
      <c r="AD18">
        <v>10000</v>
      </c>
      <c r="AE18" t="s">
        <v>76</v>
      </c>
      <c r="AF18">
        <v>1</v>
      </c>
      <c r="AG18" t="s">
        <v>77</v>
      </c>
      <c r="AH18">
        <v>0</v>
      </c>
      <c r="AI18" t="s">
        <v>78</v>
      </c>
    </row>
    <row r="19" spans="1:35" hidden="1" x14ac:dyDescent="0.4">
      <c r="A19" s="14" t="s">
        <v>202</v>
      </c>
      <c r="B19" s="14" t="s">
        <v>68</v>
      </c>
      <c r="C19" s="14" t="s">
        <v>69</v>
      </c>
      <c r="D19" s="14">
        <v>268000</v>
      </c>
      <c r="E19" s="14" t="s">
        <v>70</v>
      </c>
      <c r="F19" s="14">
        <v>1</v>
      </c>
      <c r="G19" s="14">
        <v>1</v>
      </c>
      <c r="H19" s="14">
        <v>2</v>
      </c>
      <c r="I19" s="14">
        <v>2</v>
      </c>
      <c r="J19" s="14">
        <v>0</v>
      </c>
      <c r="K19" s="14">
        <v>0</v>
      </c>
      <c r="L19" s="14" t="s">
        <v>80</v>
      </c>
      <c r="M19" s="14" t="s">
        <v>203</v>
      </c>
      <c r="N19" s="14">
        <v>464000</v>
      </c>
      <c r="O19" s="14">
        <v>0</v>
      </c>
      <c r="P19" s="22">
        <v>464000</v>
      </c>
      <c r="Q19" s="15">
        <v>0</v>
      </c>
      <c r="R19" s="22">
        <v>2245020</v>
      </c>
      <c r="S19" s="19">
        <v>0</v>
      </c>
      <c r="T19" s="22">
        <v>337900</v>
      </c>
      <c r="U19" s="15">
        <v>0</v>
      </c>
      <c r="V19" s="15">
        <v>1907120</v>
      </c>
      <c r="W19" s="14">
        <v>72.8</v>
      </c>
      <c r="X19" s="14">
        <v>15.1</v>
      </c>
      <c r="Y19" s="14" t="s">
        <v>71</v>
      </c>
      <c r="Z19" s="14" t="s">
        <v>72</v>
      </c>
      <c r="AA19" s="14" t="s">
        <v>81</v>
      </c>
      <c r="AB19" s="14" t="s">
        <v>80</v>
      </c>
      <c r="AC19" s="14"/>
    </row>
    <row r="20" spans="1:35" hidden="1" x14ac:dyDescent="0.4">
      <c r="A20" s="14" t="s">
        <v>202</v>
      </c>
      <c r="B20" s="14" t="s">
        <v>68</v>
      </c>
      <c r="C20" s="14" t="s">
        <v>69</v>
      </c>
      <c r="D20" s="14">
        <v>268000</v>
      </c>
      <c r="E20" s="14" t="s">
        <v>70</v>
      </c>
      <c r="F20" s="14">
        <v>1</v>
      </c>
      <c r="G20" s="14">
        <v>1</v>
      </c>
      <c r="H20" s="14">
        <v>2</v>
      </c>
      <c r="I20" s="14">
        <v>2</v>
      </c>
      <c r="J20" s="14">
        <v>1</v>
      </c>
      <c r="K20" s="14">
        <v>0</v>
      </c>
      <c r="L20" s="14" t="s">
        <v>80</v>
      </c>
      <c r="M20" s="14" t="s">
        <v>203</v>
      </c>
      <c r="N20" s="14">
        <v>464000</v>
      </c>
      <c r="O20" s="14">
        <v>0</v>
      </c>
      <c r="P20" s="22">
        <v>464000</v>
      </c>
      <c r="Q20" s="15">
        <v>0</v>
      </c>
      <c r="R20" s="22">
        <v>2245020</v>
      </c>
      <c r="S20" s="19">
        <v>0</v>
      </c>
      <c r="T20" s="22">
        <v>337900</v>
      </c>
      <c r="U20" s="15">
        <v>0</v>
      </c>
      <c r="V20" s="15">
        <v>1907120</v>
      </c>
      <c r="W20" s="14">
        <v>72.8</v>
      </c>
      <c r="X20" s="14">
        <v>15.1</v>
      </c>
      <c r="Y20" s="14" t="s">
        <v>71</v>
      </c>
      <c r="Z20" s="14" t="s">
        <v>72</v>
      </c>
      <c r="AA20" s="14" t="s">
        <v>81</v>
      </c>
      <c r="AB20" s="14" t="s">
        <v>80</v>
      </c>
      <c r="AC20" s="14" t="s">
        <v>80</v>
      </c>
    </row>
    <row r="21" spans="1:35" x14ac:dyDescent="0.4">
      <c r="A21" s="14" t="s">
        <v>202</v>
      </c>
      <c r="B21" s="14" t="s">
        <v>68</v>
      </c>
      <c r="C21" s="14" t="s">
        <v>69</v>
      </c>
      <c r="D21" s="14">
        <v>268000</v>
      </c>
      <c r="E21" s="14" t="s">
        <v>70</v>
      </c>
      <c r="F21" s="14">
        <v>1</v>
      </c>
      <c r="G21" s="14">
        <v>1</v>
      </c>
      <c r="H21" s="14">
        <v>2</v>
      </c>
      <c r="I21" s="14">
        <v>2</v>
      </c>
      <c r="J21" s="14">
        <v>1</v>
      </c>
      <c r="K21" s="14">
        <v>1</v>
      </c>
      <c r="L21" s="14" t="s">
        <v>80</v>
      </c>
      <c r="M21" s="14" t="s">
        <v>203</v>
      </c>
      <c r="N21" s="14">
        <v>464000</v>
      </c>
      <c r="O21" s="14">
        <v>0</v>
      </c>
      <c r="P21" s="22">
        <v>464000</v>
      </c>
      <c r="Q21" s="15">
        <v>0</v>
      </c>
      <c r="R21" s="22">
        <v>2245020</v>
      </c>
      <c r="S21" s="19">
        <v>0</v>
      </c>
      <c r="T21" s="22">
        <v>337900</v>
      </c>
      <c r="U21" s="15">
        <v>0</v>
      </c>
      <c r="V21" s="15">
        <v>1907120</v>
      </c>
      <c r="W21" s="14">
        <v>72.8</v>
      </c>
      <c r="X21" s="14">
        <v>15.1</v>
      </c>
      <c r="Y21" s="14" t="s">
        <v>71</v>
      </c>
      <c r="Z21" s="14" t="s">
        <v>72</v>
      </c>
      <c r="AA21" s="14" t="s">
        <v>81</v>
      </c>
      <c r="AB21" s="14" t="s">
        <v>80</v>
      </c>
      <c r="AC21" s="14" t="s">
        <v>80</v>
      </c>
      <c r="AD21">
        <v>10000</v>
      </c>
      <c r="AE21" t="s">
        <v>76</v>
      </c>
      <c r="AF21">
        <v>1</v>
      </c>
      <c r="AG21" t="s">
        <v>77</v>
      </c>
      <c r="AH21">
        <v>0</v>
      </c>
      <c r="AI21" t="s">
        <v>78</v>
      </c>
    </row>
    <row r="22" spans="1:35" hidden="1" x14ac:dyDescent="0.4">
      <c r="A22" s="14" t="s">
        <v>202</v>
      </c>
      <c r="B22" s="14" t="s">
        <v>68</v>
      </c>
      <c r="C22" s="14" t="s">
        <v>69</v>
      </c>
      <c r="D22" s="14">
        <v>268000</v>
      </c>
      <c r="E22" s="14" t="s">
        <v>70</v>
      </c>
      <c r="F22" s="14">
        <v>1</v>
      </c>
      <c r="G22" s="14">
        <v>2</v>
      </c>
      <c r="H22" s="14">
        <v>0</v>
      </c>
      <c r="I22" s="14">
        <v>0</v>
      </c>
      <c r="J22" s="14">
        <v>0</v>
      </c>
      <c r="K22" s="14">
        <v>0</v>
      </c>
      <c r="L22" s="14" t="s">
        <v>16</v>
      </c>
      <c r="M22" s="14" t="s">
        <v>203</v>
      </c>
      <c r="N22" s="14">
        <v>2950020000</v>
      </c>
      <c r="O22" s="14">
        <v>90700000</v>
      </c>
      <c r="P22" s="22">
        <v>3040720000</v>
      </c>
      <c r="Q22" s="15">
        <v>0</v>
      </c>
      <c r="R22" s="22">
        <v>3135823463</v>
      </c>
      <c r="S22" s="19">
        <v>2600212</v>
      </c>
      <c r="T22" s="22">
        <v>3028360432</v>
      </c>
      <c r="U22" s="15">
        <v>5385266</v>
      </c>
      <c r="V22" s="15">
        <v>102077765</v>
      </c>
      <c r="W22" s="14">
        <v>99.6</v>
      </c>
      <c r="X22" s="14">
        <v>96.6</v>
      </c>
      <c r="Y22" s="14" t="s">
        <v>71</v>
      </c>
      <c r="Z22" s="14" t="s">
        <v>16</v>
      </c>
      <c r="AA22" s="14"/>
      <c r="AB22" s="14"/>
      <c r="AC22" s="14"/>
    </row>
    <row r="23" spans="1:35" hidden="1" x14ac:dyDescent="0.4">
      <c r="A23" s="14" t="s">
        <v>202</v>
      </c>
      <c r="B23" s="14" t="s">
        <v>68</v>
      </c>
      <c r="C23" s="14" t="s">
        <v>69</v>
      </c>
      <c r="D23" s="14">
        <v>268000</v>
      </c>
      <c r="E23" s="14" t="s">
        <v>70</v>
      </c>
      <c r="F23" s="14">
        <v>1</v>
      </c>
      <c r="G23" s="14">
        <v>2</v>
      </c>
      <c r="H23" s="14">
        <v>1</v>
      </c>
      <c r="I23" s="14">
        <v>0</v>
      </c>
      <c r="J23" s="14">
        <v>0</v>
      </c>
      <c r="K23" s="14">
        <v>0</v>
      </c>
      <c r="L23" s="14" t="s">
        <v>16</v>
      </c>
      <c r="M23" s="14" t="s">
        <v>203</v>
      </c>
      <c r="N23" s="14">
        <v>2917500000</v>
      </c>
      <c r="O23" s="14">
        <v>90700000</v>
      </c>
      <c r="P23" s="22">
        <v>3008200000</v>
      </c>
      <c r="Q23" s="15">
        <v>0</v>
      </c>
      <c r="R23" s="22">
        <v>3103302563</v>
      </c>
      <c r="S23" s="19">
        <v>2600212</v>
      </c>
      <c r="T23" s="22">
        <v>2995839532</v>
      </c>
      <c r="U23" s="15">
        <v>5385266</v>
      </c>
      <c r="V23" s="15">
        <v>102077765</v>
      </c>
      <c r="W23" s="14">
        <v>99.6</v>
      </c>
      <c r="X23" s="14">
        <v>96.5</v>
      </c>
      <c r="Y23" s="14" t="s">
        <v>71</v>
      </c>
      <c r="Z23" s="14" t="s">
        <v>16</v>
      </c>
      <c r="AA23" s="14" t="s">
        <v>16</v>
      </c>
      <c r="AB23" s="14"/>
      <c r="AC23" s="14"/>
    </row>
    <row r="24" spans="1:35" hidden="1" x14ac:dyDescent="0.4">
      <c r="A24" s="14" t="s">
        <v>202</v>
      </c>
      <c r="B24" s="14" t="s">
        <v>68</v>
      </c>
      <c r="C24" s="14" t="s">
        <v>69</v>
      </c>
      <c r="D24" s="14">
        <v>268000</v>
      </c>
      <c r="E24" s="14" t="s">
        <v>70</v>
      </c>
      <c r="F24" s="14">
        <v>1</v>
      </c>
      <c r="G24" s="14">
        <v>2</v>
      </c>
      <c r="H24" s="14">
        <v>1</v>
      </c>
      <c r="I24" s="14">
        <v>1</v>
      </c>
      <c r="J24" s="14">
        <v>0</v>
      </c>
      <c r="K24" s="14">
        <v>0</v>
      </c>
      <c r="L24" s="14" t="s">
        <v>74</v>
      </c>
      <c r="M24" s="14" t="s">
        <v>203</v>
      </c>
      <c r="N24" s="14">
        <v>2903400000</v>
      </c>
      <c r="O24" s="14">
        <v>90700000</v>
      </c>
      <c r="P24" s="22">
        <v>2994100000</v>
      </c>
      <c r="Q24" s="15">
        <v>0</v>
      </c>
      <c r="R24" s="22">
        <v>3032373500</v>
      </c>
      <c r="S24" s="19">
        <v>2600212</v>
      </c>
      <c r="T24" s="22">
        <v>2979266199</v>
      </c>
      <c r="U24" s="15">
        <v>449000</v>
      </c>
      <c r="V24" s="15">
        <v>52658301</v>
      </c>
      <c r="W24" s="14">
        <v>99.5</v>
      </c>
      <c r="X24" s="14">
        <v>98.2</v>
      </c>
      <c r="Y24" s="14" t="s">
        <v>71</v>
      </c>
      <c r="Z24" s="14" t="s">
        <v>16</v>
      </c>
      <c r="AA24" s="14" t="s">
        <v>16</v>
      </c>
      <c r="AB24" s="14" t="s">
        <v>74</v>
      </c>
      <c r="AC24" s="14"/>
    </row>
    <row r="25" spans="1:35" hidden="1" x14ac:dyDescent="0.4">
      <c r="A25" s="14" t="s">
        <v>202</v>
      </c>
      <c r="B25" s="14" t="s">
        <v>68</v>
      </c>
      <c r="C25" s="14" t="s">
        <v>69</v>
      </c>
      <c r="D25" s="14">
        <v>268000</v>
      </c>
      <c r="E25" s="14" t="s">
        <v>70</v>
      </c>
      <c r="F25" s="14">
        <v>1</v>
      </c>
      <c r="G25" s="14">
        <v>2</v>
      </c>
      <c r="H25" s="14">
        <v>1</v>
      </c>
      <c r="I25" s="14">
        <v>1</v>
      </c>
      <c r="J25" s="14">
        <v>1</v>
      </c>
      <c r="K25" s="14">
        <v>0</v>
      </c>
      <c r="L25" s="14" t="s">
        <v>82</v>
      </c>
      <c r="M25" s="14" t="s">
        <v>203</v>
      </c>
      <c r="N25" s="14">
        <v>797900000</v>
      </c>
      <c r="O25" s="14">
        <v>18400000</v>
      </c>
      <c r="P25" s="22">
        <v>816300000</v>
      </c>
      <c r="Q25" s="15">
        <v>0</v>
      </c>
      <c r="R25" s="22">
        <v>820613700</v>
      </c>
      <c r="S25" s="19">
        <v>-2170424059</v>
      </c>
      <c r="T25" s="22">
        <v>806241928</v>
      </c>
      <c r="U25" s="15">
        <v>93452</v>
      </c>
      <c r="V25" s="15">
        <v>14278320</v>
      </c>
      <c r="W25" s="14">
        <v>98.8</v>
      </c>
      <c r="X25" s="14">
        <v>98.2</v>
      </c>
      <c r="Y25" s="14" t="s">
        <v>71</v>
      </c>
      <c r="Z25" s="14" t="s">
        <v>16</v>
      </c>
      <c r="AA25" s="14" t="s">
        <v>16</v>
      </c>
      <c r="AB25" s="14" t="s">
        <v>74</v>
      </c>
      <c r="AC25" s="14" t="s">
        <v>82</v>
      </c>
    </row>
    <row r="26" spans="1:35" x14ac:dyDescent="0.4">
      <c r="A26" s="14" t="s">
        <v>202</v>
      </c>
      <c r="B26" s="14" t="s">
        <v>68</v>
      </c>
      <c r="C26" s="14" t="s">
        <v>69</v>
      </c>
      <c r="D26" s="14">
        <v>268000</v>
      </c>
      <c r="E26" s="14" t="s">
        <v>70</v>
      </c>
      <c r="F26" s="14">
        <v>1</v>
      </c>
      <c r="G26" s="14">
        <v>2</v>
      </c>
      <c r="H26" s="14">
        <v>1</v>
      </c>
      <c r="I26" s="14">
        <v>1</v>
      </c>
      <c r="J26" s="14">
        <v>1</v>
      </c>
      <c r="K26" s="14">
        <v>1</v>
      </c>
      <c r="L26" s="14" t="s">
        <v>82</v>
      </c>
      <c r="M26" s="14" t="s">
        <v>203</v>
      </c>
      <c r="N26" s="14">
        <v>797900000</v>
      </c>
      <c r="O26" s="14">
        <v>18400000</v>
      </c>
      <c r="P26" s="22">
        <v>816300000</v>
      </c>
      <c r="Q26" s="15">
        <v>0</v>
      </c>
      <c r="R26" s="22">
        <v>820613700</v>
      </c>
      <c r="S26" s="19">
        <v>-2170424059</v>
      </c>
      <c r="T26" s="22">
        <v>806241928</v>
      </c>
      <c r="U26" s="15">
        <v>93452</v>
      </c>
      <c r="V26" s="15">
        <v>14278320</v>
      </c>
      <c r="W26" s="14">
        <v>98.8</v>
      </c>
      <c r="X26" s="14">
        <v>98.2</v>
      </c>
      <c r="Y26" s="14" t="s">
        <v>71</v>
      </c>
      <c r="Z26" s="14" t="s">
        <v>16</v>
      </c>
      <c r="AA26" s="14" t="s">
        <v>16</v>
      </c>
      <c r="AB26" s="14" t="s">
        <v>74</v>
      </c>
      <c r="AC26" s="14" t="s">
        <v>82</v>
      </c>
      <c r="AD26">
        <v>10000</v>
      </c>
      <c r="AE26" t="s">
        <v>76</v>
      </c>
      <c r="AF26">
        <v>1</v>
      </c>
      <c r="AG26" t="s">
        <v>77</v>
      </c>
      <c r="AH26">
        <v>0</v>
      </c>
      <c r="AI26" t="s">
        <v>78</v>
      </c>
    </row>
    <row r="27" spans="1:35" hidden="1" x14ac:dyDescent="0.4">
      <c r="A27" s="14" t="s">
        <v>202</v>
      </c>
      <c r="B27" s="14" t="s">
        <v>68</v>
      </c>
      <c r="C27" s="14" t="s">
        <v>69</v>
      </c>
      <c r="D27" s="14">
        <v>268000</v>
      </c>
      <c r="E27" s="14" t="s">
        <v>70</v>
      </c>
      <c r="F27" s="14">
        <v>1</v>
      </c>
      <c r="G27" s="14">
        <v>2</v>
      </c>
      <c r="H27" s="14">
        <v>1</v>
      </c>
      <c r="I27" s="14">
        <v>1</v>
      </c>
      <c r="J27" s="14">
        <v>2</v>
      </c>
      <c r="K27" s="14">
        <v>0</v>
      </c>
      <c r="L27" s="14" t="s">
        <v>83</v>
      </c>
      <c r="M27" s="14" t="s">
        <v>203</v>
      </c>
      <c r="N27" s="14">
        <v>977200000</v>
      </c>
      <c r="O27" s="14">
        <v>23900000</v>
      </c>
      <c r="P27" s="22">
        <v>1001100000</v>
      </c>
      <c r="Q27" s="15">
        <v>0</v>
      </c>
      <c r="R27" s="22">
        <v>1007248500</v>
      </c>
      <c r="S27" s="19">
        <v>989608111</v>
      </c>
      <c r="T27" s="22">
        <v>989608111</v>
      </c>
      <c r="U27" s="15">
        <v>355548</v>
      </c>
      <c r="V27" s="15">
        <v>17284841</v>
      </c>
      <c r="W27" s="14">
        <v>98.9</v>
      </c>
      <c r="X27" s="14">
        <v>98.2</v>
      </c>
      <c r="Y27" s="14" t="s">
        <v>71</v>
      </c>
      <c r="Z27" s="14" t="s">
        <v>16</v>
      </c>
      <c r="AA27" s="14" t="s">
        <v>16</v>
      </c>
      <c r="AB27" s="14" t="s">
        <v>74</v>
      </c>
      <c r="AC27" s="14" t="s">
        <v>83</v>
      </c>
    </row>
    <row r="28" spans="1:35" x14ac:dyDescent="0.4">
      <c r="A28" s="14" t="s">
        <v>202</v>
      </c>
      <c r="B28" s="14" t="s">
        <v>68</v>
      </c>
      <c r="C28" s="14" t="s">
        <v>69</v>
      </c>
      <c r="D28" s="14">
        <v>268000</v>
      </c>
      <c r="E28" s="14" t="s">
        <v>70</v>
      </c>
      <c r="F28" s="14">
        <v>1</v>
      </c>
      <c r="G28" s="14">
        <v>2</v>
      </c>
      <c r="H28" s="14">
        <v>1</v>
      </c>
      <c r="I28" s="14">
        <v>1</v>
      </c>
      <c r="J28" s="14">
        <v>2</v>
      </c>
      <c r="K28" s="14">
        <v>1</v>
      </c>
      <c r="L28" s="14" t="s">
        <v>83</v>
      </c>
      <c r="M28" s="14" t="s">
        <v>203</v>
      </c>
      <c r="N28" s="14">
        <v>977200000</v>
      </c>
      <c r="O28" s="14">
        <v>23900000</v>
      </c>
      <c r="P28" s="22">
        <v>1001100000</v>
      </c>
      <c r="Q28" s="15">
        <v>0</v>
      </c>
      <c r="R28" s="22">
        <v>1007248500</v>
      </c>
      <c r="S28" s="19">
        <v>989608111</v>
      </c>
      <c r="T28" s="22">
        <v>989608111</v>
      </c>
      <c r="U28" s="15">
        <v>355548</v>
      </c>
      <c r="V28" s="15">
        <v>17284841</v>
      </c>
      <c r="W28" s="14">
        <v>98.9</v>
      </c>
      <c r="X28" s="14">
        <v>98.2</v>
      </c>
      <c r="Y28" s="14" t="s">
        <v>71</v>
      </c>
      <c r="Z28" s="14" t="s">
        <v>16</v>
      </c>
      <c r="AA28" s="14" t="s">
        <v>16</v>
      </c>
      <c r="AB28" s="14" t="s">
        <v>74</v>
      </c>
      <c r="AC28" s="14" t="s">
        <v>83</v>
      </c>
      <c r="AD28">
        <v>10000</v>
      </c>
      <c r="AE28" t="s">
        <v>76</v>
      </c>
      <c r="AF28">
        <v>1</v>
      </c>
      <c r="AG28" t="s">
        <v>77</v>
      </c>
      <c r="AH28">
        <v>0</v>
      </c>
      <c r="AI28" t="s">
        <v>78</v>
      </c>
    </row>
    <row r="29" spans="1:35" hidden="1" x14ac:dyDescent="0.4">
      <c r="A29" s="14" t="s">
        <v>202</v>
      </c>
      <c r="B29" s="14" t="s">
        <v>68</v>
      </c>
      <c r="C29" s="14" t="s">
        <v>69</v>
      </c>
      <c r="D29" s="14">
        <v>268000</v>
      </c>
      <c r="E29" s="14" t="s">
        <v>70</v>
      </c>
      <c r="F29" s="14">
        <v>1</v>
      </c>
      <c r="G29" s="14">
        <v>2</v>
      </c>
      <c r="H29" s="14">
        <v>1</v>
      </c>
      <c r="I29" s="14">
        <v>1</v>
      </c>
      <c r="J29" s="14">
        <v>3</v>
      </c>
      <c r="K29" s="14">
        <v>0</v>
      </c>
      <c r="L29" s="14" t="s">
        <v>84</v>
      </c>
      <c r="M29" s="14" t="s">
        <v>203</v>
      </c>
      <c r="N29" s="14">
        <v>1128300000</v>
      </c>
      <c r="O29" s="14">
        <v>48400000</v>
      </c>
      <c r="P29" s="22">
        <v>1176700000</v>
      </c>
      <c r="Q29" s="15">
        <v>0</v>
      </c>
      <c r="R29" s="22">
        <v>1204511300</v>
      </c>
      <c r="S29" s="19">
        <v>1183416160</v>
      </c>
      <c r="T29" s="22">
        <v>1183416160</v>
      </c>
      <c r="U29" s="15">
        <v>0</v>
      </c>
      <c r="V29" s="15">
        <v>21095140</v>
      </c>
      <c r="W29" s="14">
        <v>100.6</v>
      </c>
      <c r="X29" s="14">
        <v>98.2</v>
      </c>
      <c r="Y29" s="14" t="s">
        <v>71</v>
      </c>
      <c r="Z29" s="14" t="s">
        <v>16</v>
      </c>
      <c r="AA29" s="14" t="s">
        <v>16</v>
      </c>
      <c r="AB29" s="14" t="s">
        <v>74</v>
      </c>
      <c r="AC29" s="14" t="s">
        <v>84</v>
      </c>
    </row>
    <row r="30" spans="1:35" x14ac:dyDescent="0.4">
      <c r="A30" s="14" t="s">
        <v>202</v>
      </c>
      <c r="B30" s="14" t="s">
        <v>68</v>
      </c>
      <c r="C30" s="14" t="s">
        <v>69</v>
      </c>
      <c r="D30" s="14">
        <v>268000</v>
      </c>
      <c r="E30" s="14" t="s">
        <v>70</v>
      </c>
      <c r="F30" s="14">
        <v>1</v>
      </c>
      <c r="G30" s="14">
        <v>2</v>
      </c>
      <c r="H30" s="14">
        <v>1</v>
      </c>
      <c r="I30" s="14">
        <v>1</v>
      </c>
      <c r="J30" s="14">
        <v>3</v>
      </c>
      <c r="K30" s="14">
        <v>1</v>
      </c>
      <c r="L30" s="14" t="s">
        <v>84</v>
      </c>
      <c r="M30" s="14" t="s">
        <v>203</v>
      </c>
      <c r="N30" s="14">
        <v>1128300000</v>
      </c>
      <c r="O30" s="14">
        <v>48400000</v>
      </c>
      <c r="P30" s="22">
        <v>1176700000</v>
      </c>
      <c r="Q30" s="15">
        <v>0</v>
      </c>
      <c r="R30" s="22">
        <v>1204511300</v>
      </c>
      <c r="S30" s="19">
        <v>1183416160</v>
      </c>
      <c r="T30" s="22">
        <v>1183416160</v>
      </c>
      <c r="U30" s="15">
        <v>0</v>
      </c>
      <c r="V30" s="15">
        <v>21095140</v>
      </c>
      <c r="W30" s="14">
        <v>100.6</v>
      </c>
      <c r="X30" s="14">
        <v>98.2</v>
      </c>
      <c r="Y30" s="14" t="s">
        <v>71</v>
      </c>
      <c r="Z30" s="14" t="s">
        <v>16</v>
      </c>
      <c r="AA30" s="14" t="s">
        <v>16</v>
      </c>
      <c r="AB30" s="14" t="s">
        <v>74</v>
      </c>
      <c r="AC30" s="14" t="s">
        <v>84</v>
      </c>
      <c r="AD30">
        <v>10000</v>
      </c>
      <c r="AE30" t="s">
        <v>76</v>
      </c>
      <c r="AF30">
        <v>1</v>
      </c>
      <c r="AG30" t="s">
        <v>77</v>
      </c>
      <c r="AH30">
        <v>0</v>
      </c>
      <c r="AI30" t="s">
        <v>78</v>
      </c>
    </row>
    <row r="31" spans="1:35" hidden="1" x14ac:dyDescent="0.4">
      <c r="A31" s="14" t="s">
        <v>202</v>
      </c>
      <c r="B31" s="14" t="s">
        <v>68</v>
      </c>
      <c r="C31" s="14" t="s">
        <v>69</v>
      </c>
      <c r="D31" s="14">
        <v>268000</v>
      </c>
      <c r="E31" s="14" t="s">
        <v>70</v>
      </c>
      <c r="F31" s="14">
        <v>1</v>
      </c>
      <c r="G31" s="14">
        <v>2</v>
      </c>
      <c r="H31" s="14">
        <v>1</v>
      </c>
      <c r="I31" s="14">
        <v>2</v>
      </c>
      <c r="J31" s="14">
        <v>0</v>
      </c>
      <c r="K31" s="14">
        <v>0</v>
      </c>
      <c r="L31" s="14" t="s">
        <v>80</v>
      </c>
      <c r="M31" s="14" t="s">
        <v>203</v>
      </c>
      <c r="N31" s="14">
        <v>14100000</v>
      </c>
      <c r="O31" s="14">
        <v>0</v>
      </c>
      <c r="P31" s="22">
        <v>14100000</v>
      </c>
      <c r="Q31" s="15">
        <v>0</v>
      </c>
      <c r="R31" s="22">
        <v>70929063</v>
      </c>
      <c r="S31" s="19">
        <v>0</v>
      </c>
      <c r="T31" s="22">
        <v>16573333</v>
      </c>
      <c r="U31" s="15">
        <v>4936266</v>
      </c>
      <c r="V31" s="15">
        <v>49419464</v>
      </c>
      <c r="W31" s="14">
        <v>117.5</v>
      </c>
      <c r="X31" s="14">
        <v>23.4</v>
      </c>
      <c r="Y31" s="14" t="s">
        <v>71</v>
      </c>
      <c r="Z31" s="14" t="s">
        <v>16</v>
      </c>
      <c r="AA31" s="14" t="s">
        <v>16</v>
      </c>
      <c r="AB31" s="14" t="s">
        <v>80</v>
      </c>
      <c r="AC31" s="14"/>
    </row>
    <row r="32" spans="1:35" hidden="1" x14ac:dyDescent="0.4">
      <c r="A32" s="14" t="s">
        <v>202</v>
      </c>
      <c r="B32" s="14" t="s">
        <v>68</v>
      </c>
      <c r="C32" s="14" t="s">
        <v>69</v>
      </c>
      <c r="D32" s="14">
        <v>268000</v>
      </c>
      <c r="E32" s="14" t="s">
        <v>70</v>
      </c>
      <c r="F32" s="14">
        <v>1</v>
      </c>
      <c r="G32" s="14">
        <v>2</v>
      </c>
      <c r="H32" s="14">
        <v>1</v>
      </c>
      <c r="I32" s="14">
        <v>2</v>
      </c>
      <c r="J32" s="14">
        <v>1</v>
      </c>
      <c r="K32" s="14">
        <v>0</v>
      </c>
      <c r="L32" s="14" t="s">
        <v>80</v>
      </c>
      <c r="M32" s="14" t="s">
        <v>203</v>
      </c>
      <c r="N32" s="14">
        <v>14100000</v>
      </c>
      <c r="O32" s="14">
        <v>0</v>
      </c>
      <c r="P32" s="22">
        <v>14100000</v>
      </c>
      <c r="Q32" s="15">
        <v>0</v>
      </c>
      <c r="R32" s="22">
        <v>70929063</v>
      </c>
      <c r="S32" s="19">
        <v>0</v>
      </c>
      <c r="T32" s="22">
        <v>16573333</v>
      </c>
      <c r="U32" s="15">
        <v>4936266</v>
      </c>
      <c r="V32" s="15">
        <v>49419464</v>
      </c>
      <c r="W32" s="14">
        <v>117.5</v>
      </c>
      <c r="X32" s="14">
        <v>23.4</v>
      </c>
      <c r="Y32" s="14" t="s">
        <v>71</v>
      </c>
      <c r="Z32" s="14" t="s">
        <v>16</v>
      </c>
      <c r="AA32" s="14" t="s">
        <v>16</v>
      </c>
      <c r="AB32" s="14" t="s">
        <v>80</v>
      </c>
      <c r="AC32" s="14" t="s">
        <v>80</v>
      </c>
    </row>
    <row r="33" spans="1:35" x14ac:dyDescent="0.4">
      <c r="A33" s="14" t="s">
        <v>202</v>
      </c>
      <c r="B33" s="14" t="s">
        <v>68</v>
      </c>
      <c r="C33" s="14" t="s">
        <v>69</v>
      </c>
      <c r="D33" s="14">
        <v>268000</v>
      </c>
      <c r="E33" s="14" t="s">
        <v>70</v>
      </c>
      <c r="F33" s="14">
        <v>1</v>
      </c>
      <c r="G33" s="14">
        <v>2</v>
      </c>
      <c r="H33" s="14">
        <v>1</v>
      </c>
      <c r="I33" s="14">
        <v>2</v>
      </c>
      <c r="J33" s="14">
        <v>1</v>
      </c>
      <c r="K33" s="14">
        <v>1</v>
      </c>
      <c r="L33" s="14" t="s">
        <v>80</v>
      </c>
      <c r="M33" s="14" t="s">
        <v>203</v>
      </c>
      <c r="N33" s="14">
        <v>14100000</v>
      </c>
      <c r="O33" s="14">
        <v>0</v>
      </c>
      <c r="P33" s="22">
        <v>14100000</v>
      </c>
      <c r="Q33" s="15">
        <v>0</v>
      </c>
      <c r="R33" s="22">
        <v>70929063</v>
      </c>
      <c r="S33" s="19">
        <v>0</v>
      </c>
      <c r="T33" s="22">
        <v>16573333</v>
      </c>
      <c r="U33" s="15">
        <v>4936266</v>
      </c>
      <c r="V33" s="15">
        <v>49419464</v>
      </c>
      <c r="W33" s="14">
        <v>117.5</v>
      </c>
      <c r="X33" s="14">
        <v>23.4</v>
      </c>
      <c r="Y33" s="14" t="s">
        <v>71</v>
      </c>
      <c r="Z33" s="14" t="s">
        <v>16</v>
      </c>
      <c r="AA33" s="14" t="s">
        <v>16</v>
      </c>
      <c r="AB33" s="14" t="s">
        <v>80</v>
      </c>
      <c r="AC33" s="14" t="s">
        <v>80</v>
      </c>
      <c r="AD33">
        <v>10000</v>
      </c>
      <c r="AE33" t="s">
        <v>76</v>
      </c>
      <c r="AF33">
        <v>1</v>
      </c>
      <c r="AG33" t="s">
        <v>77</v>
      </c>
      <c r="AH33">
        <v>0</v>
      </c>
      <c r="AI33" t="s">
        <v>78</v>
      </c>
    </row>
    <row r="34" spans="1:35" hidden="1" x14ac:dyDescent="0.4">
      <c r="A34" s="14" t="s">
        <v>202</v>
      </c>
      <c r="B34" s="14" t="s">
        <v>68</v>
      </c>
      <c r="C34" s="14" t="s">
        <v>69</v>
      </c>
      <c r="D34" s="14">
        <v>268000</v>
      </c>
      <c r="E34" s="14" t="s">
        <v>70</v>
      </c>
      <c r="F34" s="14">
        <v>1</v>
      </c>
      <c r="G34" s="14">
        <v>2</v>
      </c>
      <c r="H34" s="14">
        <v>2</v>
      </c>
      <c r="I34" s="14">
        <v>0</v>
      </c>
      <c r="J34" s="14">
        <v>0</v>
      </c>
      <c r="K34" s="14">
        <v>0</v>
      </c>
      <c r="L34" s="14" t="s">
        <v>85</v>
      </c>
      <c r="M34" s="14" t="s">
        <v>203</v>
      </c>
      <c r="N34" s="14">
        <v>32520000</v>
      </c>
      <c r="O34" s="14">
        <v>0</v>
      </c>
      <c r="P34" s="22">
        <v>32520000</v>
      </c>
      <c r="Q34" s="15">
        <v>0</v>
      </c>
      <c r="R34" s="22">
        <v>32520900</v>
      </c>
      <c r="S34" s="19">
        <v>0</v>
      </c>
      <c r="T34" s="22">
        <v>32520900</v>
      </c>
      <c r="U34" s="15">
        <v>0</v>
      </c>
      <c r="V34" s="15">
        <v>0</v>
      </c>
      <c r="W34" s="14">
        <v>100</v>
      </c>
      <c r="X34" s="14">
        <v>100</v>
      </c>
      <c r="Y34" s="14" t="s">
        <v>71</v>
      </c>
      <c r="Z34" s="14" t="s">
        <v>16</v>
      </c>
      <c r="AA34" s="14" t="s">
        <v>85</v>
      </c>
      <c r="AB34" s="14"/>
      <c r="AC34" s="14"/>
    </row>
    <row r="35" spans="1:35" hidden="1" x14ac:dyDescent="0.4">
      <c r="A35" s="14" t="s">
        <v>202</v>
      </c>
      <c r="B35" s="14" t="s">
        <v>68</v>
      </c>
      <c r="C35" s="14" t="s">
        <v>69</v>
      </c>
      <c r="D35" s="14">
        <v>268000</v>
      </c>
      <c r="E35" s="14" t="s">
        <v>70</v>
      </c>
      <c r="F35" s="14">
        <v>1</v>
      </c>
      <c r="G35" s="14">
        <v>2</v>
      </c>
      <c r="H35" s="14">
        <v>2</v>
      </c>
      <c r="I35" s="14">
        <v>1</v>
      </c>
      <c r="J35" s="14">
        <v>0</v>
      </c>
      <c r="K35" s="14">
        <v>0</v>
      </c>
      <c r="L35" s="14" t="s">
        <v>74</v>
      </c>
      <c r="M35" s="14" t="s">
        <v>203</v>
      </c>
      <c r="N35" s="14">
        <v>32520000</v>
      </c>
      <c r="O35" s="14">
        <v>0</v>
      </c>
      <c r="P35" s="22">
        <v>32520000</v>
      </c>
      <c r="Q35" s="15">
        <v>0</v>
      </c>
      <c r="R35" s="22">
        <v>32520900</v>
      </c>
      <c r="S35" s="19">
        <v>0</v>
      </c>
      <c r="T35" s="22">
        <v>32520900</v>
      </c>
      <c r="U35" s="15">
        <v>0</v>
      </c>
      <c r="V35" s="15">
        <v>0</v>
      </c>
      <c r="W35" s="14">
        <v>100</v>
      </c>
      <c r="X35" s="14">
        <v>100</v>
      </c>
      <c r="Y35" s="14" t="s">
        <v>71</v>
      </c>
      <c r="Z35" s="14" t="s">
        <v>16</v>
      </c>
      <c r="AA35" s="14" t="s">
        <v>85</v>
      </c>
      <c r="AB35" s="14" t="s">
        <v>74</v>
      </c>
      <c r="AC35" s="14"/>
    </row>
    <row r="36" spans="1:35" hidden="1" x14ac:dyDescent="0.4">
      <c r="A36" s="14" t="s">
        <v>202</v>
      </c>
      <c r="B36" s="14" t="s">
        <v>68</v>
      </c>
      <c r="C36" s="14" t="s">
        <v>69</v>
      </c>
      <c r="D36" s="14">
        <v>268000</v>
      </c>
      <c r="E36" s="14" t="s">
        <v>70</v>
      </c>
      <c r="F36" s="14">
        <v>1</v>
      </c>
      <c r="G36" s="14">
        <v>2</v>
      </c>
      <c r="H36" s="14">
        <v>2</v>
      </c>
      <c r="I36" s="14">
        <v>1</v>
      </c>
      <c r="J36" s="14">
        <v>1</v>
      </c>
      <c r="K36" s="14">
        <v>0</v>
      </c>
      <c r="L36" s="14" t="s">
        <v>86</v>
      </c>
      <c r="M36" s="14" t="s">
        <v>203</v>
      </c>
      <c r="N36" s="14">
        <v>32520000</v>
      </c>
      <c r="O36" s="14">
        <v>0</v>
      </c>
      <c r="P36" s="22">
        <v>32520000</v>
      </c>
      <c r="Q36" s="15">
        <v>0</v>
      </c>
      <c r="R36" s="22">
        <v>32520900</v>
      </c>
      <c r="S36" s="19">
        <v>0</v>
      </c>
      <c r="T36" s="22">
        <v>32520900</v>
      </c>
      <c r="U36" s="15">
        <v>0</v>
      </c>
      <c r="V36" s="15">
        <v>0</v>
      </c>
      <c r="W36" s="14">
        <v>100</v>
      </c>
      <c r="X36" s="14">
        <v>100</v>
      </c>
      <c r="Y36" s="14" t="s">
        <v>71</v>
      </c>
      <c r="Z36" s="14" t="s">
        <v>16</v>
      </c>
      <c r="AA36" s="14" t="s">
        <v>85</v>
      </c>
      <c r="AB36" s="14" t="s">
        <v>74</v>
      </c>
      <c r="AC36" s="14" t="s">
        <v>86</v>
      </c>
    </row>
    <row r="37" spans="1:35" x14ac:dyDescent="0.4">
      <c r="A37" s="14" t="s">
        <v>202</v>
      </c>
      <c r="B37" s="14" t="s">
        <v>68</v>
      </c>
      <c r="C37" s="14" t="s">
        <v>69</v>
      </c>
      <c r="D37" s="14">
        <v>268000</v>
      </c>
      <c r="E37" s="14" t="s">
        <v>70</v>
      </c>
      <c r="F37" s="14">
        <v>1</v>
      </c>
      <c r="G37" s="14">
        <v>2</v>
      </c>
      <c r="H37" s="14">
        <v>2</v>
      </c>
      <c r="I37" s="14">
        <v>1</v>
      </c>
      <c r="J37" s="14">
        <v>1</v>
      </c>
      <c r="K37" s="14">
        <v>1</v>
      </c>
      <c r="L37" s="14" t="s">
        <v>86</v>
      </c>
      <c r="M37" s="14" t="s">
        <v>203</v>
      </c>
      <c r="N37" s="14">
        <v>32520000</v>
      </c>
      <c r="O37" s="14">
        <v>0</v>
      </c>
      <c r="P37" s="22">
        <v>32520000</v>
      </c>
      <c r="Q37" s="15">
        <v>0</v>
      </c>
      <c r="R37" s="22">
        <v>32520900</v>
      </c>
      <c r="S37" s="19">
        <v>0</v>
      </c>
      <c r="T37" s="22">
        <v>32520900</v>
      </c>
      <c r="U37" s="15">
        <v>0</v>
      </c>
      <c r="V37" s="15">
        <v>0</v>
      </c>
      <c r="W37" s="14">
        <v>100</v>
      </c>
      <c r="X37" s="14">
        <v>100</v>
      </c>
      <c r="Y37" s="14" t="s">
        <v>71</v>
      </c>
      <c r="Z37" s="14" t="s">
        <v>16</v>
      </c>
      <c r="AA37" s="14" t="s">
        <v>85</v>
      </c>
      <c r="AB37" s="14" t="s">
        <v>74</v>
      </c>
      <c r="AC37" s="14" t="s">
        <v>86</v>
      </c>
      <c r="AD37">
        <v>10000</v>
      </c>
      <c r="AE37" t="s">
        <v>76</v>
      </c>
      <c r="AF37">
        <v>1</v>
      </c>
      <c r="AG37" t="s">
        <v>77</v>
      </c>
      <c r="AH37">
        <v>0</v>
      </c>
      <c r="AI37" t="s">
        <v>78</v>
      </c>
    </row>
    <row r="38" spans="1:35" hidden="1" x14ac:dyDescent="0.4">
      <c r="A38" s="14" t="s">
        <v>202</v>
      </c>
      <c r="B38" s="14" t="s">
        <v>68</v>
      </c>
      <c r="C38" s="14" t="s">
        <v>69</v>
      </c>
      <c r="D38" s="14">
        <v>268000</v>
      </c>
      <c r="E38" s="14" t="s">
        <v>70</v>
      </c>
      <c r="F38" s="14">
        <v>1</v>
      </c>
      <c r="G38" s="14">
        <v>3</v>
      </c>
      <c r="H38" s="14">
        <v>0</v>
      </c>
      <c r="I38" s="14">
        <v>0</v>
      </c>
      <c r="J38" s="14">
        <v>0</v>
      </c>
      <c r="K38" s="14">
        <v>0</v>
      </c>
      <c r="L38" s="14" t="s">
        <v>17</v>
      </c>
      <c r="M38" s="14" t="s">
        <v>203</v>
      </c>
      <c r="N38" s="14">
        <v>146070000</v>
      </c>
      <c r="O38" s="14">
        <v>2400000</v>
      </c>
      <c r="P38" s="22">
        <v>148470000</v>
      </c>
      <c r="Q38" s="15">
        <v>0</v>
      </c>
      <c r="R38" s="22">
        <v>151981446</v>
      </c>
      <c r="S38" s="19">
        <v>33300</v>
      </c>
      <c r="T38" s="22">
        <v>148709670</v>
      </c>
      <c r="U38" s="15">
        <v>245500</v>
      </c>
      <c r="V38" s="15">
        <v>3026276</v>
      </c>
      <c r="W38" s="14">
        <v>100.2</v>
      </c>
      <c r="X38" s="14">
        <v>97.8</v>
      </c>
      <c r="Y38" s="14" t="s">
        <v>71</v>
      </c>
      <c r="Z38" s="14" t="s">
        <v>17</v>
      </c>
      <c r="AA38" s="14"/>
      <c r="AB38" s="14"/>
      <c r="AC38" s="14"/>
    </row>
    <row r="39" spans="1:35" hidden="1" x14ac:dyDescent="0.4">
      <c r="A39" s="14" t="s">
        <v>202</v>
      </c>
      <c r="B39" s="14" t="s">
        <v>68</v>
      </c>
      <c r="C39" s="14" t="s">
        <v>69</v>
      </c>
      <c r="D39" s="14">
        <v>268000</v>
      </c>
      <c r="E39" s="14" t="s">
        <v>70</v>
      </c>
      <c r="F39" s="14">
        <v>1</v>
      </c>
      <c r="G39" s="14">
        <v>3</v>
      </c>
      <c r="H39" s="14">
        <v>1</v>
      </c>
      <c r="I39" s="14">
        <v>0</v>
      </c>
      <c r="J39" s="14">
        <v>0</v>
      </c>
      <c r="K39" s="14">
        <v>0</v>
      </c>
      <c r="L39" s="14" t="s">
        <v>124</v>
      </c>
      <c r="M39" s="14" t="s">
        <v>203</v>
      </c>
      <c r="N39" s="14">
        <v>8310000</v>
      </c>
      <c r="O39" s="14">
        <v>0</v>
      </c>
      <c r="P39" s="22">
        <v>8310000</v>
      </c>
      <c r="Q39" s="15">
        <v>0</v>
      </c>
      <c r="R39" s="22">
        <v>7896300</v>
      </c>
      <c r="S39" s="19">
        <v>0</v>
      </c>
      <c r="T39" s="22">
        <v>7896300</v>
      </c>
      <c r="U39" s="15">
        <v>0</v>
      </c>
      <c r="V39" s="15">
        <v>0</v>
      </c>
      <c r="W39" s="14">
        <v>95</v>
      </c>
      <c r="X39" s="14">
        <v>100</v>
      </c>
      <c r="Y39" s="14" t="s">
        <v>71</v>
      </c>
      <c r="Z39" s="14" t="s">
        <v>17</v>
      </c>
      <c r="AA39" s="14" t="s">
        <v>124</v>
      </c>
      <c r="AB39" s="14"/>
      <c r="AC39" s="14"/>
    </row>
    <row r="40" spans="1:35" hidden="1" x14ac:dyDescent="0.4">
      <c r="A40" s="14" t="s">
        <v>202</v>
      </c>
      <c r="B40" s="14" t="s">
        <v>68</v>
      </c>
      <c r="C40" s="14" t="s">
        <v>69</v>
      </c>
      <c r="D40" s="14">
        <v>268000</v>
      </c>
      <c r="E40" s="14" t="s">
        <v>70</v>
      </c>
      <c r="F40" s="14">
        <v>1</v>
      </c>
      <c r="G40" s="14">
        <v>3</v>
      </c>
      <c r="H40" s="14">
        <v>1</v>
      </c>
      <c r="I40" s="14">
        <v>1</v>
      </c>
      <c r="J40" s="14">
        <v>0</v>
      </c>
      <c r="K40" s="14">
        <v>0</v>
      </c>
      <c r="L40" s="14" t="s">
        <v>124</v>
      </c>
      <c r="M40" s="14" t="s">
        <v>203</v>
      </c>
      <c r="N40" s="14">
        <v>8310000</v>
      </c>
      <c r="O40" s="14">
        <v>0</v>
      </c>
      <c r="P40" s="22">
        <v>8310000</v>
      </c>
      <c r="Q40" s="15">
        <v>0</v>
      </c>
      <c r="R40" s="22">
        <v>7896300</v>
      </c>
      <c r="S40" s="19">
        <v>0</v>
      </c>
      <c r="T40" s="22">
        <v>7896300</v>
      </c>
      <c r="U40" s="15">
        <v>0</v>
      </c>
      <c r="V40" s="15">
        <v>0</v>
      </c>
      <c r="W40" s="14">
        <v>95</v>
      </c>
      <c r="X40" s="14">
        <v>100</v>
      </c>
      <c r="Y40" s="14" t="s">
        <v>71</v>
      </c>
      <c r="Z40" s="14" t="s">
        <v>17</v>
      </c>
      <c r="AA40" s="14" t="s">
        <v>124</v>
      </c>
      <c r="AB40" s="14" t="s">
        <v>124</v>
      </c>
      <c r="AC40" s="14"/>
    </row>
    <row r="41" spans="1:35" hidden="1" x14ac:dyDescent="0.4">
      <c r="A41" s="14" t="s">
        <v>202</v>
      </c>
      <c r="B41" s="14" t="s">
        <v>68</v>
      </c>
      <c r="C41" s="14" t="s">
        <v>69</v>
      </c>
      <c r="D41" s="14">
        <v>268000</v>
      </c>
      <c r="E41" s="14" t="s">
        <v>70</v>
      </c>
      <c r="F41" s="14">
        <v>1</v>
      </c>
      <c r="G41" s="14">
        <v>3</v>
      </c>
      <c r="H41" s="14">
        <v>1</v>
      </c>
      <c r="I41" s="14">
        <v>1</v>
      </c>
      <c r="J41" s="14">
        <v>1</v>
      </c>
      <c r="K41" s="14">
        <v>0</v>
      </c>
      <c r="L41" s="14" t="s">
        <v>124</v>
      </c>
      <c r="M41" s="14" t="s">
        <v>203</v>
      </c>
      <c r="N41" s="14">
        <v>8310000</v>
      </c>
      <c r="O41" s="14">
        <v>0</v>
      </c>
      <c r="P41" s="22">
        <v>8310000</v>
      </c>
      <c r="Q41" s="15">
        <v>0</v>
      </c>
      <c r="R41" s="22">
        <v>7896300</v>
      </c>
      <c r="S41" s="19">
        <v>0</v>
      </c>
      <c r="T41" s="22">
        <v>7896300</v>
      </c>
      <c r="U41" s="15">
        <v>0</v>
      </c>
      <c r="V41" s="15">
        <v>0</v>
      </c>
      <c r="W41" s="14">
        <v>95</v>
      </c>
      <c r="X41" s="14">
        <v>100</v>
      </c>
      <c r="Y41" s="14" t="s">
        <v>71</v>
      </c>
      <c r="Z41" s="14" t="s">
        <v>17</v>
      </c>
      <c r="AA41" s="14" t="s">
        <v>124</v>
      </c>
      <c r="AB41" s="14" t="s">
        <v>124</v>
      </c>
      <c r="AC41" s="14" t="s">
        <v>124</v>
      </c>
    </row>
    <row r="42" spans="1:35" x14ac:dyDescent="0.4">
      <c r="A42" s="14" t="s">
        <v>202</v>
      </c>
      <c r="B42" s="14" t="s">
        <v>68</v>
      </c>
      <c r="C42" s="14" t="s">
        <v>69</v>
      </c>
      <c r="D42" s="14">
        <v>268000</v>
      </c>
      <c r="E42" s="14" t="s">
        <v>70</v>
      </c>
      <c r="F42" s="14">
        <v>1</v>
      </c>
      <c r="G42" s="14">
        <v>3</v>
      </c>
      <c r="H42" s="14">
        <v>1</v>
      </c>
      <c r="I42" s="14">
        <v>1</v>
      </c>
      <c r="J42" s="14">
        <v>1</v>
      </c>
      <c r="K42" s="14">
        <v>1</v>
      </c>
      <c r="L42" s="14" t="s">
        <v>124</v>
      </c>
      <c r="M42" s="14" t="s">
        <v>203</v>
      </c>
      <c r="N42" s="14">
        <v>8310000</v>
      </c>
      <c r="O42" s="14">
        <v>0</v>
      </c>
      <c r="P42" s="22">
        <v>8310000</v>
      </c>
      <c r="Q42" s="15">
        <v>0</v>
      </c>
      <c r="R42" s="22">
        <v>7896300</v>
      </c>
      <c r="S42" s="19">
        <v>0</v>
      </c>
      <c r="T42" s="22">
        <v>7896300</v>
      </c>
      <c r="U42" s="15">
        <v>0</v>
      </c>
      <c r="V42" s="15">
        <v>0</v>
      </c>
      <c r="W42" s="14">
        <v>95</v>
      </c>
      <c r="X42" s="14">
        <v>100</v>
      </c>
      <c r="Y42" s="14" t="s">
        <v>71</v>
      </c>
      <c r="Z42" s="14" t="s">
        <v>17</v>
      </c>
      <c r="AA42" s="14" t="s">
        <v>124</v>
      </c>
      <c r="AB42" s="14" t="s">
        <v>124</v>
      </c>
      <c r="AC42" s="14" t="s">
        <v>124</v>
      </c>
      <c r="AD42">
        <v>10000</v>
      </c>
      <c r="AE42" t="s">
        <v>76</v>
      </c>
      <c r="AF42">
        <v>1</v>
      </c>
      <c r="AG42" t="s">
        <v>77</v>
      </c>
      <c r="AH42">
        <v>0</v>
      </c>
      <c r="AI42" t="s">
        <v>78</v>
      </c>
    </row>
    <row r="43" spans="1:35" hidden="1" x14ac:dyDescent="0.4">
      <c r="A43" s="14" t="s">
        <v>202</v>
      </c>
      <c r="B43" s="14" t="s">
        <v>68</v>
      </c>
      <c r="C43" s="14" t="s">
        <v>69</v>
      </c>
      <c r="D43" s="14">
        <v>268000</v>
      </c>
      <c r="E43" s="14" t="s">
        <v>70</v>
      </c>
      <c r="F43" s="14">
        <v>1</v>
      </c>
      <c r="G43" s="14">
        <v>3</v>
      </c>
      <c r="H43" s="14">
        <v>2</v>
      </c>
      <c r="I43" s="14">
        <v>0</v>
      </c>
      <c r="J43" s="14">
        <v>0</v>
      </c>
      <c r="K43" s="14">
        <v>0</v>
      </c>
      <c r="L43" s="14" t="s">
        <v>204</v>
      </c>
      <c r="M43" s="14" t="s">
        <v>203</v>
      </c>
      <c r="N43" s="14">
        <v>137760000</v>
      </c>
      <c r="O43" s="14">
        <v>2400000</v>
      </c>
      <c r="P43" s="22">
        <v>140160000</v>
      </c>
      <c r="Q43" s="15">
        <v>0</v>
      </c>
      <c r="R43" s="22">
        <v>144085146</v>
      </c>
      <c r="S43" s="19">
        <v>33300</v>
      </c>
      <c r="T43" s="22">
        <v>140813370</v>
      </c>
      <c r="U43" s="15">
        <v>245500</v>
      </c>
      <c r="V43" s="15">
        <v>3026276</v>
      </c>
      <c r="W43" s="14">
        <v>100.5</v>
      </c>
      <c r="X43" s="14">
        <v>97.7</v>
      </c>
      <c r="Y43" s="14" t="s">
        <v>71</v>
      </c>
      <c r="Z43" s="14" t="s">
        <v>17</v>
      </c>
      <c r="AA43" s="14" t="s">
        <v>204</v>
      </c>
      <c r="AB43" s="14"/>
      <c r="AC43" s="14"/>
    </row>
    <row r="44" spans="1:35" hidden="1" x14ac:dyDescent="0.4">
      <c r="A44" s="14" t="s">
        <v>202</v>
      </c>
      <c r="B44" s="14" t="s">
        <v>68</v>
      </c>
      <c r="C44" s="14" t="s">
        <v>69</v>
      </c>
      <c r="D44" s="14">
        <v>268000</v>
      </c>
      <c r="E44" s="14" t="s">
        <v>70</v>
      </c>
      <c r="F44" s="14">
        <v>1</v>
      </c>
      <c r="G44" s="14">
        <v>3</v>
      </c>
      <c r="H44" s="14">
        <v>2</v>
      </c>
      <c r="I44" s="14">
        <v>1</v>
      </c>
      <c r="J44" s="14">
        <v>0</v>
      </c>
      <c r="K44" s="14">
        <v>0</v>
      </c>
      <c r="L44" s="14" t="s">
        <v>74</v>
      </c>
      <c r="M44" s="14" t="s">
        <v>203</v>
      </c>
      <c r="N44" s="14">
        <v>137000000</v>
      </c>
      <c r="O44" s="14">
        <v>2400000</v>
      </c>
      <c r="P44" s="22">
        <v>139400000</v>
      </c>
      <c r="Q44" s="15">
        <v>0</v>
      </c>
      <c r="R44" s="22">
        <v>140596100</v>
      </c>
      <c r="S44" s="19">
        <v>33300</v>
      </c>
      <c r="T44" s="22">
        <v>139617000</v>
      </c>
      <c r="U44" s="15">
        <v>0</v>
      </c>
      <c r="V44" s="15">
        <v>979100</v>
      </c>
      <c r="W44" s="14">
        <v>100.2</v>
      </c>
      <c r="X44" s="14">
        <v>99.3</v>
      </c>
      <c r="Y44" s="14" t="s">
        <v>71</v>
      </c>
      <c r="Z44" s="14" t="s">
        <v>17</v>
      </c>
      <c r="AA44" s="14" t="s">
        <v>204</v>
      </c>
      <c r="AB44" s="14" t="s">
        <v>74</v>
      </c>
      <c r="AC44" s="14"/>
    </row>
    <row r="45" spans="1:35" x14ac:dyDescent="0.4">
      <c r="A45" s="14" t="s">
        <v>202</v>
      </c>
      <c r="B45" s="14" t="s">
        <v>68</v>
      </c>
      <c r="C45" s="14" t="s">
        <v>69</v>
      </c>
      <c r="D45" s="14">
        <v>268000</v>
      </c>
      <c r="E45" s="14" t="s">
        <v>70</v>
      </c>
      <c r="F45" s="14">
        <v>1</v>
      </c>
      <c r="G45" s="14">
        <v>3</v>
      </c>
      <c r="H45" s="14">
        <v>2</v>
      </c>
      <c r="I45" s="14">
        <v>1</v>
      </c>
      <c r="J45" s="14">
        <v>1</v>
      </c>
      <c r="K45" s="14">
        <v>0</v>
      </c>
      <c r="L45" s="14" t="s">
        <v>74</v>
      </c>
      <c r="M45" s="14" t="s">
        <v>203</v>
      </c>
      <c r="N45" s="14">
        <v>137000000</v>
      </c>
      <c r="O45" s="14">
        <v>2400000</v>
      </c>
      <c r="P45" s="22">
        <v>139400000</v>
      </c>
      <c r="Q45" s="15">
        <v>0</v>
      </c>
      <c r="R45" s="22">
        <v>140596100</v>
      </c>
      <c r="S45" s="19">
        <v>33300</v>
      </c>
      <c r="T45" s="22">
        <v>139617000</v>
      </c>
      <c r="U45" s="15">
        <v>0</v>
      </c>
      <c r="V45" s="15">
        <v>979100</v>
      </c>
      <c r="W45" s="14">
        <v>100.2</v>
      </c>
      <c r="X45" s="14">
        <v>99.3</v>
      </c>
      <c r="Y45" s="14" t="s">
        <v>71</v>
      </c>
      <c r="Z45" s="14" t="s">
        <v>17</v>
      </c>
      <c r="AA45" s="14" t="s">
        <v>204</v>
      </c>
      <c r="AB45" s="14" t="s">
        <v>74</v>
      </c>
      <c r="AC45" s="14" t="s">
        <v>74</v>
      </c>
    </row>
    <row r="46" spans="1:35" hidden="1" x14ac:dyDescent="0.4">
      <c r="A46" s="14" t="s">
        <v>202</v>
      </c>
      <c r="B46" s="14" t="s">
        <v>68</v>
      </c>
      <c r="C46" s="14" t="s">
        <v>69</v>
      </c>
      <c r="D46" s="14">
        <v>268000</v>
      </c>
      <c r="E46" s="14" t="s">
        <v>70</v>
      </c>
      <c r="F46" s="14">
        <v>1</v>
      </c>
      <c r="G46" s="14">
        <v>3</v>
      </c>
      <c r="H46" s="14">
        <v>2</v>
      </c>
      <c r="I46" s="14">
        <v>1</v>
      </c>
      <c r="J46" s="14">
        <v>1</v>
      </c>
      <c r="K46" s="14">
        <v>1</v>
      </c>
      <c r="L46" s="14" t="s">
        <v>74</v>
      </c>
      <c r="M46" s="14" t="s">
        <v>203</v>
      </c>
      <c r="N46" s="14">
        <v>137000000</v>
      </c>
      <c r="O46" s="14">
        <v>2400000</v>
      </c>
      <c r="P46" s="22">
        <v>139400000</v>
      </c>
      <c r="Q46" s="15">
        <v>0</v>
      </c>
      <c r="R46" s="22">
        <v>140596100</v>
      </c>
      <c r="S46" s="19">
        <v>33300</v>
      </c>
      <c r="T46" s="22">
        <v>139617000</v>
      </c>
      <c r="U46" s="15">
        <v>0</v>
      </c>
      <c r="V46" s="15">
        <v>979100</v>
      </c>
      <c r="W46" s="14">
        <v>100.2</v>
      </c>
      <c r="X46" s="14">
        <v>99.3</v>
      </c>
      <c r="Y46" s="14" t="s">
        <v>71</v>
      </c>
      <c r="Z46" s="14" t="s">
        <v>17</v>
      </c>
      <c r="AA46" s="14" t="s">
        <v>204</v>
      </c>
      <c r="AB46" s="14" t="s">
        <v>74</v>
      </c>
      <c r="AC46" s="14" t="s">
        <v>74</v>
      </c>
      <c r="AD46">
        <v>10000</v>
      </c>
      <c r="AE46" t="s">
        <v>76</v>
      </c>
      <c r="AF46">
        <v>1</v>
      </c>
      <c r="AG46" t="s">
        <v>77</v>
      </c>
      <c r="AH46">
        <v>0</v>
      </c>
      <c r="AI46" t="s">
        <v>78</v>
      </c>
    </row>
    <row r="47" spans="1:35" hidden="1" x14ac:dyDescent="0.4">
      <c r="A47" s="14" t="s">
        <v>202</v>
      </c>
      <c r="B47" s="14" t="s">
        <v>68</v>
      </c>
      <c r="C47" s="14" t="s">
        <v>69</v>
      </c>
      <c r="D47" s="14">
        <v>268000</v>
      </c>
      <c r="E47" s="14" t="s">
        <v>70</v>
      </c>
      <c r="F47" s="14">
        <v>1</v>
      </c>
      <c r="G47" s="14">
        <v>3</v>
      </c>
      <c r="H47" s="14">
        <v>2</v>
      </c>
      <c r="I47" s="14">
        <v>2</v>
      </c>
      <c r="J47" s="14">
        <v>0</v>
      </c>
      <c r="K47" s="14">
        <v>0</v>
      </c>
      <c r="L47" s="14" t="s">
        <v>80</v>
      </c>
      <c r="M47" s="14" t="s">
        <v>203</v>
      </c>
      <c r="N47" s="14">
        <v>760000</v>
      </c>
      <c r="O47" s="14">
        <v>0</v>
      </c>
      <c r="P47" s="22">
        <v>760000</v>
      </c>
      <c r="Q47" s="15">
        <v>0</v>
      </c>
      <c r="R47" s="22">
        <v>3489046</v>
      </c>
      <c r="S47" s="19">
        <v>0</v>
      </c>
      <c r="T47" s="22">
        <v>1196370</v>
      </c>
      <c r="U47" s="15">
        <v>245500</v>
      </c>
      <c r="V47" s="15">
        <v>2047176</v>
      </c>
      <c r="W47" s="14">
        <v>157.4</v>
      </c>
      <c r="X47" s="14">
        <v>34.299999999999997</v>
      </c>
      <c r="Y47" s="14" t="s">
        <v>71</v>
      </c>
      <c r="Z47" s="14" t="s">
        <v>17</v>
      </c>
      <c r="AA47" s="14" t="s">
        <v>204</v>
      </c>
      <c r="AB47" s="14" t="s">
        <v>80</v>
      </c>
      <c r="AC47" s="14"/>
    </row>
    <row r="48" spans="1:35" hidden="1" x14ac:dyDescent="0.4">
      <c r="A48" s="14" t="s">
        <v>202</v>
      </c>
      <c r="B48" s="14" t="s">
        <v>68</v>
      </c>
      <c r="C48" s="14" t="s">
        <v>69</v>
      </c>
      <c r="D48" s="14">
        <v>268000</v>
      </c>
      <c r="E48" s="14" t="s">
        <v>70</v>
      </c>
      <c r="F48" s="14">
        <v>1</v>
      </c>
      <c r="G48" s="14">
        <v>3</v>
      </c>
      <c r="H48" s="14">
        <v>2</v>
      </c>
      <c r="I48" s="14">
        <v>2</v>
      </c>
      <c r="J48" s="14">
        <v>1</v>
      </c>
      <c r="K48" s="14">
        <v>0</v>
      </c>
      <c r="L48" s="14" t="s">
        <v>80</v>
      </c>
      <c r="M48" s="14" t="s">
        <v>203</v>
      </c>
      <c r="N48" s="14">
        <v>760000</v>
      </c>
      <c r="O48" s="14">
        <v>0</v>
      </c>
      <c r="P48" s="22">
        <v>760000</v>
      </c>
      <c r="Q48" s="15">
        <v>0</v>
      </c>
      <c r="R48" s="22">
        <v>3489046</v>
      </c>
      <c r="S48" s="19">
        <v>0</v>
      </c>
      <c r="T48" s="22">
        <v>1196370</v>
      </c>
      <c r="U48" s="15">
        <v>245500</v>
      </c>
      <c r="V48" s="15">
        <v>2047176</v>
      </c>
      <c r="W48" s="14">
        <v>157.4</v>
      </c>
      <c r="X48" s="14">
        <v>34.299999999999997</v>
      </c>
      <c r="Y48" s="14" t="s">
        <v>71</v>
      </c>
      <c r="Z48" s="14" t="s">
        <v>17</v>
      </c>
      <c r="AA48" s="14" t="s">
        <v>204</v>
      </c>
      <c r="AB48" s="14" t="s">
        <v>80</v>
      </c>
      <c r="AC48" s="14" t="s">
        <v>80</v>
      </c>
    </row>
    <row r="49" spans="1:35" hidden="1" x14ac:dyDescent="0.4">
      <c r="A49" s="14" t="s">
        <v>202</v>
      </c>
      <c r="B49" s="14" t="s">
        <v>68</v>
      </c>
      <c r="C49" s="14" t="s">
        <v>69</v>
      </c>
      <c r="D49" s="14">
        <v>268000</v>
      </c>
      <c r="E49" s="14" t="s">
        <v>70</v>
      </c>
      <c r="F49" s="14">
        <v>1</v>
      </c>
      <c r="G49" s="14">
        <v>3</v>
      </c>
      <c r="H49" s="14">
        <v>2</v>
      </c>
      <c r="I49" s="14">
        <v>2</v>
      </c>
      <c r="J49" s="14">
        <v>1</v>
      </c>
      <c r="K49" s="14">
        <v>1</v>
      </c>
      <c r="L49" s="14" t="s">
        <v>80</v>
      </c>
      <c r="M49" s="14" t="s">
        <v>203</v>
      </c>
      <c r="N49" s="14">
        <v>760000</v>
      </c>
      <c r="O49" s="14">
        <v>0</v>
      </c>
      <c r="P49" s="22">
        <v>760000</v>
      </c>
      <c r="Q49" s="15">
        <v>0</v>
      </c>
      <c r="R49" s="22">
        <v>3489046</v>
      </c>
      <c r="S49" s="19">
        <v>0</v>
      </c>
      <c r="T49" s="22">
        <v>1196370</v>
      </c>
      <c r="U49" s="15">
        <v>245500</v>
      </c>
      <c r="V49" s="15">
        <v>2047176</v>
      </c>
      <c r="W49" s="14">
        <v>157.4</v>
      </c>
      <c r="X49" s="14">
        <v>34.299999999999997</v>
      </c>
      <c r="Y49" s="14" t="s">
        <v>71</v>
      </c>
      <c r="Z49" s="14" t="s">
        <v>17</v>
      </c>
      <c r="AA49" s="14" t="s">
        <v>204</v>
      </c>
      <c r="AB49" s="14" t="s">
        <v>80</v>
      </c>
      <c r="AC49" s="14" t="s">
        <v>80</v>
      </c>
      <c r="AD49">
        <v>10000</v>
      </c>
      <c r="AE49" t="s">
        <v>76</v>
      </c>
      <c r="AF49">
        <v>1</v>
      </c>
      <c r="AG49" t="s">
        <v>77</v>
      </c>
      <c r="AH49">
        <v>0</v>
      </c>
      <c r="AI49" t="s">
        <v>78</v>
      </c>
    </row>
    <row r="50" spans="1:35" x14ac:dyDescent="0.4">
      <c r="A50" s="14" t="s">
        <v>202</v>
      </c>
      <c r="B50" s="14" t="s">
        <v>68</v>
      </c>
      <c r="C50" s="14" t="s">
        <v>69</v>
      </c>
      <c r="D50" s="14">
        <v>268000</v>
      </c>
      <c r="E50" s="14" t="s">
        <v>70</v>
      </c>
      <c r="F50" s="14">
        <v>1</v>
      </c>
      <c r="G50" s="14">
        <v>4</v>
      </c>
      <c r="H50" s="14">
        <v>0</v>
      </c>
      <c r="I50" s="14">
        <v>0</v>
      </c>
      <c r="J50" s="14">
        <v>0</v>
      </c>
      <c r="K50" s="14">
        <v>0</v>
      </c>
      <c r="L50" s="14" t="s">
        <v>18</v>
      </c>
      <c r="M50" s="14" t="s">
        <v>203</v>
      </c>
      <c r="N50" s="14">
        <v>224280000</v>
      </c>
      <c r="O50" s="14">
        <v>0</v>
      </c>
      <c r="P50" s="22">
        <v>224280000</v>
      </c>
      <c r="Q50" s="15">
        <v>0</v>
      </c>
      <c r="R50" s="22">
        <v>221930489</v>
      </c>
      <c r="S50" s="19">
        <v>0</v>
      </c>
      <c r="T50" s="22">
        <v>221930489</v>
      </c>
      <c r="U50" s="15">
        <v>0</v>
      </c>
      <c r="V50" s="15">
        <v>0</v>
      </c>
      <c r="W50" s="14">
        <v>99</v>
      </c>
      <c r="X50" s="14">
        <v>100</v>
      </c>
      <c r="Y50" s="14" t="s">
        <v>71</v>
      </c>
      <c r="Z50" s="14" t="s">
        <v>18</v>
      </c>
      <c r="AA50" s="14"/>
      <c r="AB50" s="14"/>
      <c r="AC50" s="14"/>
    </row>
    <row r="51" spans="1:35" hidden="1" x14ac:dyDescent="0.4">
      <c r="A51" s="14" t="s">
        <v>202</v>
      </c>
      <c r="B51" s="14" t="s">
        <v>68</v>
      </c>
      <c r="C51" s="14" t="s">
        <v>69</v>
      </c>
      <c r="D51" s="14">
        <v>268000</v>
      </c>
      <c r="E51" s="14" t="s">
        <v>70</v>
      </c>
      <c r="F51" s="14">
        <v>1</v>
      </c>
      <c r="G51" s="14">
        <v>4</v>
      </c>
      <c r="H51" s="14">
        <v>1</v>
      </c>
      <c r="I51" s="14">
        <v>0</v>
      </c>
      <c r="J51" s="14">
        <v>0</v>
      </c>
      <c r="K51" s="14">
        <v>0</v>
      </c>
      <c r="L51" s="14" t="s">
        <v>18</v>
      </c>
      <c r="M51" s="14" t="s">
        <v>203</v>
      </c>
      <c r="N51" s="14">
        <v>224280000</v>
      </c>
      <c r="O51" s="14">
        <v>0</v>
      </c>
      <c r="P51" s="22">
        <v>224280000</v>
      </c>
      <c r="Q51" s="15">
        <v>0</v>
      </c>
      <c r="R51" s="22">
        <v>221930489</v>
      </c>
      <c r="S51" s="19">
        <v>0</v>
      </c>
      <c r="T51" s="22">
        <v>221930489</v>
      </c>
      <c r="U51" s="15">
        <v>0</v>
      </c>
      <c r="V51" s="15">
        <v>0</v>
      </c>
      <c r="W51" s="14">
        <v>99</v>
      </c>
      <c r="X51" s="14">
        <v>100</v>
      </c>
      <c r="Y51" s="14" t="s">
        <v>71</v>
      </c>
      <c r="Z51" s="14" t="s">
        <v>18</v>
      </c>
      <c r="AA51" s="14" t="s">
        <v>18</v>
      </c>
      <c r="AB51" s="14"/>
      <c r="AC51" s="14"/>
    </row>
    <row r="52" spans="1:35" hidden="1" x14ac:dyDescent="0.4">
      <c r="A52" s="14" t="s">
        <v>202</v>
      </c>
      <c r="B52" s="14" t="s">
        <v>68</v>
      </c>
      <c r="C52" s="14" t="s">
        <v>69</v>
      </c>
      <c r="D52" s="14">
        <v>268000</v>
      </c>
      <c r="E52" s="14" t="s">
        <v>70</v>
      </c>
      <c r="F52" s="14">
        <v>1</v>
      </c>
      <c r="G52" s="14">
        <v>4</v>
      </c>
      <c r="H52" s="14">
        <v>1</v>
      </c>
      <c r="I52" s="14">
        <v>1</v>
      </c>
      <c r="J52" s="14">
        <v>0</v>
      </c>
      <c r="K52" s="14">
        <v>0</v>
      </c>
      <c r="L52" s="14" t="s">
        <v>74</v>
      </c>
      <c r="M52" s="14" t="s">
        <v>203</v>
      </c>
      <c r="N52" s="14">
        <v>224280000</v>
      </c>
      <c r="O52" s="14">
        <v>0</v>
      </c>
      <c r="P52" s="22">
        <v>224280000</v>
      </c>
      <c r="Q52" s="15">
        <v>0</v>
      </c>
      <c r="R52" s="22">
        <v>221930489</v>
      </c>
      <c r="S52" s="19">
        <v>0</v>
      </c>
      <c r="T52" s="22">
        <v>221930489</v>
      </c>
      <c r="U52" s="15">
        <v>0</v>
      </c>
      <c r="V52" s="15">
        <v>0</v>
      </c>
      <c r="W52" s="14">
        <v>99</v>
      </c>
      <c r="X52" s="14">
        <v>100</v>
      </c>
      <c r="Y52" s="14" t="s">
        <v>71</v>
      </c>
      <c r="Z52" s="14" t="s">
        <v>18</v>
      </c>
      <c r="AA52" s="14" t="s">
        <v>18</v>
      </c>
      <c r="AB52" s="14" t="s">
        <v>74</v>
      </c>
      <c r="AC52" s="14"/>
    </row>
    <row r="53" spans="1:35" hidden="1" x14ac:dyDescent="0.4">
      <c r="A53" s="14" t="s">
        <v>202</v>
      </c>
      <c r="B53" s="14" t="s">
        <v>68</v>
      </c>
      <c r="C53" s="14" t="s">
        <v>69</v>
      </c>
      <c r="D53" s="14">
        <v>268000</v>
      </c>
      <c r="E53" s="14" t="s">
        <v>70</v>
      </c>
      <c r="F53" s="14">
        <v>1</v>
      </c>
      <c r="G53" s="14">
        <v>4</v>
      </c>
      <c r="H53" s="14">
        <v>1</v>
      </c>
      <c r="I53" s="14">
        <v>1</v>
      </c>
      <c r="J53" s="14">
        <v>1</v>
      </c>
      <c r="K53" s="14">
        <v>0</v>
      </c>
      <c r="L53" s="14" t="s">
        <v>74</v>
      </c>
      <c r="M53" s="14" t="s">
        <v>203</v>
      </c>
      <c r="N53" s="14">
        <v>224280000</v>
      </c>
      <c r="O53" s="14">
        <v>0</v>
      </c>
      <c r="P53" s="22">
        <v>224280000</v>
      </c>
      <c r="Q53" s="15">
        <v>0</v>
      </c>
      <c r="R53" s="22">
        <v>221930489</v>
      </c>
      <c r="S53" s="19">
        <v>0</v>
      </c>
      <c r="T53" s="22">
        <v>221930489</v>
      </c>
      <c r="U53" s="15">
        <v>0</v>
      </c>
      <c r="V53" s="15">
        <v>0</v>
      </c>
      <c r="W53" s="14">
        <v>99</v>
      </c>
      <c r="X53" s="14">
        <v>100</v>
      </c>
      <c r="Y53" s="14" t="s">
        <v>71</v>
      </c>
      <c r="Z53" s="14" t="s">
        <v>18</v>
      </c>
      <c r="AA53" s="14" t="s">
        <v>18</v>
      </c>
      <c r="AB53" s="14" t="s">
        <v>74</v>
      </c>
      <c r="AC53" s="14" t="s">
        <v>74</v>
      </c>
    </row>
    <row r="54" spans="1:35" hidden="1" x14ac:dyDescent="0.4">
      <c r="A54" s="14" t="s">
        <v>202</v>
      </c>
      <c r="B54" s="14" t="s">
        <v>68</v>
      </c>
      <c r="C54" s="14" t="s">
        <v>69</v>
      </c>
      <c r="D54" s="14">
        <v>268000</v>
      </c>
      <c r="E54" s="14" t="s">
        <v>70</v>
      </c>
      <c r="F54" s="14">
        <v>1</v>
      </c>
      <c r="G54" s="14">
        <v>4</v>
      </c>
      <c r="H54" s="14">
        <v>1</v>
      </c>
      <c r="I54" s="14">
        <v>1</v>
      </c>
      <c r="J54" s="14">
        <v>1</v>
      </c>
      <c r="K54" s="14">
        <v>1</v>
      </c>
      <c r="L54" s="14" t="s">
        <v>74</v>
      </c>
      <c r="M54" s="14" t="s">
        <v>203</v>
      </c>
      <c r="N54" s="14">
        <v>224280000</v>
      </c>
      <c r="O54" s="14">
        <v>0</v>
      </c>
      <c r="P54" s="22">
        <v>224280000</v>
      </c>
      <c r="Q54" s="15">
        <v>0</v>
      </c>
      <c r="R54" s="22">
        <v>221930489</v>
      </c>
      <c r="S54" s="19">
        <v>0</v>
      </c>
      <c r="T54" s="22">
        <v>221930489</v>
      </c>
      <c r="U54" s="15">
        <v>0</v>
      </c>
      <c r="V54" s="15">
        <v>0</v>
      </c>
      <c r="W54" s="14">
        <v>99</v>
      </c>
      <c r="X54" s="14">
        <v>100</v>
      </c>
      <c r="Y54" s="14" t="s">
        <v>71</v>
      </c>
      <c r="Z54" s="14" t="s">
        <v>18</v>
      </c>
      <c r="AA54" s="14" t="s">
        <v>18</v>
      </c>
      <c r="AB54" s="14" t="s">
        <v>74</v>
      </c>
      <c r="AC54" s="14" t="s">
        <v>74</v>
      </c>
      <c r="AD54">
        <v>10000</v>
      </c>
      <c r="AE54" t="s">
        <v>76</v>
      </c>
      <c r="AF54">
        <v>1</v>
      </c>
      <c r="AG54" t="s">
        <v>77</v>
      </c>
      <c r="AH54">
        <v>0</v>
      </c>
      <c r="AI54" t="s">
        <v>78</v>
      </c>
    </row>
    <row r="55" spans="1:35" x14ac:dyDescent="0.4">
      <c r="A55" s="14" t="s">
        <v>202</v>
      </c>
      <c r="B55" s="14" t="s">
        <v>68</v>
      </c>
      <c r="C55" s="14" t="s">
        <v>69</v>
      </c>
      <c r="D55" s="14">
        <v>268000</v>
      </c>
      <c r="E55" s="14" t="s">
        <v>70</v>
      </c>
      <c r="F55" s="14">
        <v>1</v>
      </c>
      <c r="G55" s="14">
        <v>5</v>
      </c>
      <c r="H55" s="14">
        <v>0</v>
      </c>
      <c r="I55" s="14">
        <v>0</v>
      </c>
      <c r="J55" s="14">
        <v>0</v>
      </c>
      <c r="K55" s="14">
        <v>0</v>
      </c>
      <c r="L55" s="14" t="s">
        <v>87</v>
      </c>
      <c r="M55" s="14" t="s">
        <v>203</v>
      </c>
      <c r="N55" s="14">
        <v>2826000</v>
      </c>
      <c r="O55" s="14">
        <v>-1600000</v>
      </c>
      <c r="P55" s="22">
        <v>1226000</v>
      </c>
      <c r="Q55" s="15">
        <v>0</v>
      </c>
      <c r="R55" s="22">
        <v>1516650</v>
      </c>
      <c r="S55" s="19">
        <v>0</v>
      </c>
      <c r="T55" s="22">
        <v>1516650</v>
      </c>
      <c r="U55" s="15">
        <v>0</v>
      </c>
      <c r="V55" s="15">
        <v>0</v>
      </c>
      <c r="W55" s="14">
        <v>123.7</v>
      </c>
      <c r="X55" s="14">
        <v>100</v>
      </c>
      <c r="Y55" s="14" t="s">
        <v>71</v>
      </c>
      <c r="Z55" s="14" t="s">
        <v>87</v>
      </c>
      <c r="AA55" s="14"/>
      <c r="AB55" s="14"/>
      <c r="AC55" s="14"/>
    </row>
    <row r="56" spans="1:35" x14ac:dyDescent="0.4">
      <c r="A56" t="s">
        <v>202</v>
      </c>
      <c r="B56" t="s">
        <v>68</v>
      </c>
      <c r="C56" t="s">
        <v>69</v>
      </c>
      <c r="D56">
        <v>268000</v>
      </c>
      <c r="E56" t="s">
        <v>70</v>
      </c>
      <c r="F56">
        <v>1</v>
      </c>
      <c r="G56">
        <v>5</v>
      </c>
      <c r="H56">
        <v>1</v>
      </c>
      <c r="I56">
        <v>0</v>
      </c>
      <c r="J56">
        <v>0</v>
      </c>
      <c r="K56">
        <v>0</v>
      </c>
      <c r="L56" t="s">
        <v>87</v>
      </c>
      <c r="M56" t="s">
        <v>203</v>
      </c>
      <c r="N56">
        <v>2826000</v>
      </c>
      <c r="O56">
        <v>-1600000</v>
      </c>
      <c r="P56" s="23">
        <v>1226000</v>
      </c>
      <c r="Q56">
        <v>0</v>
      </c>
      <c r="R56" s="23">
        <v>1516650</v>
      </c>
      <c r="S56" s="20">
        <v>0</v>
      </c>
      <c r="T56" s="23">
        <v>1516650</v>
      </c>
      <c r="U56">
        <v>0</v>
      </c>
      <c r="V56">
        <v>0</v>
      </c>
      <c r="W56">
        <v>123.7</v>
      </c>
      <c r="X56">
        <v>100</v>
      </c>
      <c r="Y56" t="s">
        <v>71</v>
      </c>
      <c r="Z56" t="s">
        <v>87</v>
      </c>
      <c r="AA56" t="s">
        <v>87</v>
      </c>
    </row>
    <row r="57" spans="1:35" x14ac:dyDescent="0.4">
      <c r="A57" t="s">
        <v>202</v>
      </c>
      <c r="B57" t="s">
        <v>68</v>
      </c>
      <c r="C57" t="s">
        <v>69</v>
      </c>
      <c r="D57">
        <v>268000</v>
      </c>
      <c r="E57" t="s">
        <v>70</v>
      </c>
      <c r="F57">
        <v>1</v>
      </c>
      <c r="G57">
        <v>5</v>
      </c>
      <c r="H57">
        <v>1</v>
      </c>
      <c r="I57">
        <v>1</v>
      </c>
      <c r="J57">
        <v>0</v>
      </c>
      <c r="K57">
        <v>0</v>
      </c>
      <c r="L57" t="s">
        <v>74</v>
      </c>
      <c r="M57" t="s">
        <v>203</v>
      </c>
      <c r="N57">
        <v>2826000</v>
      </c>
      <c r="O57">
        <v>-1600000</v>
      </c>
      <c r="P57" s="23">
        <v>1226000</v>
      </c>
      <c r="Q57">
        <v>0</v>
      </c>
      <c r="R57" s="23">
        <v>1516650</v>
      </c>
      <c r="S57" s="20">
        <v>0</v>
      </c>
      <c r="T57" s="23">
        <v>1516650</v>
      </c>
      <c r="U57">
        <v>0</v>
      </c>
      <c r="V57">
        <v>0</v>
      </c>
      <c r="W57">
        <v>123.7</v>
      </c>
      <c r="X57">
        <v>100</v>
      </c>
      <c r="Y57" t="s">
        <v>71</v>
      </c>
      <c r="Z57" t="s">
        <v>87</v>
      </c>
      <c r="AA57" t="s">
        <v>87</v>
      </c>
      <c r="AB57" t="s">
        <v>74</v>
      </c>
    </row>
    <row r="58" spans="1:35" x14ac:dyDescent="0.4">
      <c r="A58" t="s">
        <v>202</v>
      </c>
      <c r="B58" t="s">
        <v>68</v>
      </c>
      <c r="C58" t="s">
        <v>69</v>
      </c>
      <c r="D58">
        <v>268000</v>
      </c>
      <c r="E58" t="s">
        <v>70</v>
      </c>
      <c r="F58">
        <v>1</v>
      </c>
      <c r="G58">
        <v>5</v>
      </c>
      <c r="H58">
        <v>1</v>
      </c>
      <c r="I58">
        <v>1</v>
      </c>
      <c r="J58">
        <v>1</v>
      </c>
      <c r="K58">
        <v>0</v>
      </c>
      <c r="L58" t="s">
        <v>74</v>
      </c>
      <c r="M58" t="s">
        <v>203</v>
      </c>
      <c r="N58">
        <v>2826000</v>
      </c>
      <c r="O58">
        <v>-1600000</v>
      </c>
      <c r="P58" s="23">
        <v>1226000</v>
      </c>
      <c r="Q58">
        <v>0</v>
      </c>
      <c r="R58" s="23">
        <v>1516650</v>
      </c>
      <c r="S58" s="20">
        <v>0</v>
      </c>
      <c r="T58" s="23">
        <v>1516650</v>
      </c>
      <c r="U58">
        <v>0</v>
      </c>
      <c r="V58">
        <v>0</v>
      </c>
      <c r="W58">
        <v>123.7</v>
      </c>
      <c r="X58">
        <v>100</v>
      </c>
      <c r="Y58" t="s">
        <v>71</v>
      </c>
      <c r="Z58" t="s">
        <v>87</v>
      </c>
      <c r="AA58" t="s">
        <v>87</v>
      </c>
      <c r="AB58" t="s">
        <v>74</v>
      </c>
      <c r="AC58" t="s">
        <v>74</v>
      </c>
    </row>
    <row r="59" spans="1:35" x14ac:dyDescent="0.4">
      <c r="A59" t="s">
        <v>202</v>
      </c>
      <c r="B59" t="s">
        <v>68</v>
      </c>
      <c r="C59" t="s">
        <v>69</v>
      </c>
      <c r="D59">
        <v>268000</v>
      </c>
      <c r="E59" t="s">
        <v>70</v>
      </c>
      <c r="F59">
        <v>1</v>
      </c>
      <c r="G59">
        <v>5</v>
      </c>
      <c r="H59">
        <v>1</v>
      </c>
      <c r="I59">
        <v>1</v>
      </c>
      <c r="J59">
        <v>1</v>
      </c>
      <c r="K59">
        <v>1</v>
      </c>
      <c r="L59" t="s">
        <v>74</v>
      </c>
      <c r="M59" t="s">
        <v>203</v>
      </c>
      <c r="N59">
        <v>2826000</v>
      </c>
      <c r="O59">
        <v>-1600000</v>
      </c>
      <c r="P59" s="23">
        <v>1226000</v>
      </c>
      <c r="Q59">
        <v>0</v>
      </c>
      <c r="R59" s="23">
        <v>1516650</v>
      </c>
      <c r="S59" s="20">
        <v>0</v>
      </c>
      <c r="T59" s="23">
        <v>1516650</v>
      </c>
      <c r="U59">
        <v>0</v>
      </c>
      <c r="V59">
        <v>0</v>
      </c>
      <c r="W59">
        <v>123.7</v>
      </c>
      <c r="X59">
        <v>100</v>
      </c>
      <c r="Y59" t="s">
        <v>71</v>
      </c>
      <c r="Z59" t="s">
        <v>87</v>
      </c>
      <c r="AA59" t="s">
        <v>87</v>
      </c>
      <c r="AB59" t="s">
        <v>74</v>
      </c>
      <c r="AC59" t="s">
        <v>74</v>
      </c>
      <c r="AD59">
        <v>10000</v>
      </c>
      <c r="AE59" t="s">
        <v>76</v>
      </c>
      <c r="AF59">
        <v>1</v>
      </c>
      <c r="AG59" t="s">
        <v>77</v>
      </c>
      <c r="AH59">
        <v>0</v>
      </c>
      <c r="AI59" t="s">
        <v>78</v>
      </c>
    </row>
    <row r="60" spans="1:35" x14ac:dyDescent="0.4">
      <c r="A60" t="s">
        <v>202</v>
      </c>
      <c r="B60" t="s">
        <v>68</v>
      </c>
      <c r="C60" t="s">
        <v>69</v>
      </c>
      <c r="D60">
        <v>268000</v>
      </c>
      <c r="E60" t="s">
        <v>70</v>
      </c>
      <c r="F60">
        <v>13</v>
      </c>
      <c r="G60">
        <v>0</v>
      </c>
      <c r="H60">
        <v>0</v>
      </c>
      <c r="I60">
        <v>0</v>
      </c>
      <c r="J60">
        <v>0</v>
      </c>
      <c r="K60">
        <v>0</v>
      </c>
      <c r="L60" t="s">
        <v>88</v>
      </c>
      <c r="M60" t="s">
        <v>203</v>
      </c>
      <c r="N60">
        <v>3580000</v>
      </c>
      <c r="O60">
        <v>0</v>
      </c>
      <c r="P60" s="23">
        <v>3580000</v>
      </c>
      <c r="Q60">
        <v>0</v>
      </c>
      <c r="R60" s="23">
        <v>2676861</v>
      </c>
      <c r="S60" s="20">
        <v>59500</v>
      </c>
      <c r="T60" s="23">
        <v>2676861</v>
      </c>
      <c r="U60">
        <v>0</v>
      </c>
      <c r="V60">
        <v>0</v>
      </c>
      <c r="W60">
        <v>74.8</v>
      </c>
      <c r="X60">
        <v>100</v>
      </c>
      <c r="Y60" t="s">
        <v>88</v>
      </c>
    </row>
    <row r="61" spans="1:35" x14ac:dyDescent="0.4">
      <c r="A61" t="s">
        <v>202</v>
      </c>
      <c r="B61" t="s">
        <v>68</v>
      </c>
      <c r="C61" t="s">
        <v>69</v>
      </c>
      <c r="D61">
        <v>268000</v>
      </c>
      <c r="E61" t="s">
        <v>70</v>
      </c>
      <c r="F61">
        <v>13</v>
      </c>
      <c r="G61">
        <v>2</v>
      </c>
      <c r="H61">
        <v>0</v>
      </c>
      <c r="I61">
        <v>0</v>
      </c>
      <c r="J61">
        <v>0</v>
      </c>
      <c r="K61">
        <v>0</v>
      </c>
      <c r="L61" t="s">
        <v>89</v>
      </c>
      <c r="M61" t="s">
        <v>203</v>
      </c>
      <c r="N61">
        <v>3580000</v>
      </c>
      <c r="O61">
        <v>0</v>
      </c>
      <c r="P61" s="23">
        <v>3580000</v>
      </c>
      <c r="Q61">
        <v>0</v>
      </c>
      <c r="R61" s="23">
        <v>2676861</v>
      </c>
      <c r="S61" s="20">
        <v>59500</v>
      </c>
      <c r="T61" s="23">
        <v>2676861</v>
      </c>
      <c r="U61">
        <v>0</v>
      </c>
      <c r="V61">
        <v>0</v>
      </c>
      <c r="W61">
        <v>74.8</v>
      </c>
      <c r="X61">
        <v>100</v>
      </c>
      <c r="Y61" t="s">
        <v>88</v>
      </c>
      <c r="Z61" t="s">
        <v>89</v>
      </c>
    </row>
    <row r="62" spans="1:35" x14ac:dyDescent="0.4">
      <c r="A62" t="s">
        <v>202</v>
      </c>
      <c r="B62" t="s">
        <v>68</v>
      </c>
      <c r="C62" t="s">
        <v>69</v>
      </c>
      <c r="D62">
        <v>268000</v>
      </c>
      <c r="E62" t="s">
        <v>70</v>
      </c>
      <c r="F62">
        <v>13</v>
      </c>
      <c r="G62">
        <v>2</v>
      </c>
      <c r="H62">
        <v>1</v>
      </c>
      <c r="I62">
        <v>0</v>
      </c>
      <c r="J62">
        <v>0</v>
      </c>
      <c r="K62">
        <v>0</v>
      </c>
      <c r="L62" t="s">
        <v>90</v>
      </c>
      <c r="M62" t="s">
        <v>203</v>
      </c>
      <c r="N62">
        <v>3580000</v>
      </c>
      <c r="O62">
        <v>0</v>
      </c>
      <c r="P62" s="23">
        <v>3580000</v>
      </c>
      <c r="Q62">
        <v>0</v>
      </c>
      <c r="R62" s="23">
        <v>2676861</v>
      </c>
      <c r="S62" s="20">
        <v>59500</v>
      </c>
      <c r="T62" s="23">
        <v>2676861</v>
      </c>
      <c r="U62">
        <v>0</v>
      </c>
      <c r="V62">
        <v>0</v>
      </c>
      <c r="W62">
        <v>74.8</v>
      </c>
      <c r="X62">
        <v>100</v>
      </c>
      <c r="Y62" t="s">
        <v>88</v>
      </c>
      <c r="Z62" t="s">
        <v>89</v>
      </c>
      <c r="AA62" t="s">
        <v>90</v>
      </c>
    </row>
    <row r="63" spans="1:35" x14ac:dyDescent="0.4">
      <c r="A63" t="s">
        <v>202</v>
      </c>
      <c r="B63" t="s">
        <v>68</v>
      </c>
      <c r="C63" t="s">
        <v>69</v>
      </c>
      <c r="D63">
        <v>268000</v>
      </c>
      <c r="E63" t="s">
        <v>70</v>
      </c>
      <c r="F63">
        <v>13</v>
      </c>
      <c r="G63">
        <v>2</v>
      </c>
      <c r="H63">
        <v>1</v>
      </c>
      <c r="I63">
        <v>2</v>
      </c>
      <c r="J63">
        <v>0</v>
      </c>
      <c r="K63">
        <v>0</v>
      </c>
      <c r="L63" t="s">
        <v>91</v>
      </c>
      <c r="M63" t="s">
        <v>203</v>
      </c>
      <c r="N63">
        <v>3580000</v>
      </c>
      <c r="O63">
        <v>0</v>
      </c>
      <c r="P63" s="23">
        <v>3580000</v>
      </c>
      <c r="Q63">
        <v>0</v>
      </c>
      <c r="R63" s="23">
        <v>2676861</v>
      </c>
      <c r="S63" s="20">
        <v>59500</v>
      </c>
      <c r="T63" s="23">
        <v>2676861</v>
      </c>
      <c r="U63">
        <v>0</v>
      </c>
      <c r="V63">
        <v>0</v>
      </c>
      <c r="W63">
        <v>74.8</v>
      </c>
      <c r="X63">
        <v>100</v>
      </c>
      <c r="Y63" t="s">
        <v>88</v>
      </c>
      <c r="Z63" t="s">
        <v>89</v>
      </c>
      <c r="AA63" t="s">
        <v>90</v>
      </c>
      <c r="AB63" t="s">
        <v>91</v>
      </c>
    </row>
    <row r="64" spans="1:35" x14ac:dyDescent="0.4">
      <c r="A64" t="s">
        <v>202</v>
      </c>
      <c r="B64" t="s">
        <v>68</v>
      </c>
      <c r="C64" t="s">
        <v>69</v>
      </c>
      <c r="D64">
        <v>268000</v>
      </c>
      <c r="E64" t="s">
        <v>70</v>
      </c>
      <c r="F64">
        <v>13</v>
      </c>
      <c r="G64">
        <v>2</v>
      </c>
      <c r="H64">
        <v>1</v>
      </c>
      <c r="I64">
        <v>2</v>
      </c>
      <c r="J64">
        <v>1</v>
      </c>
      <c r="K64">
        <v>0</v>
      </c>
      <c r="L64" t="s">
        <v>92</v>
      </c>
      <c r="M64" t="s">
        <v>203</v>
      </c>
      <c r="N64">
        <v>1100000</v>
      </c>
      <c r="O64">
        <v>0</v>
      </c>
      <c r="P64" s="23">
        <v>1100000</v>
      </c>
      <c r="Q64">
        <v>0</v>
      </c>
      <c r="R64" s="23">
        <v>734661</v>
      </c>
      <c r="S64" s="20">
        <v>23100</v>
      </c>
      <c r="T64" s="23">
        <v>734661</v>
      </c>
      <c r="U64">
        <v>0</v>
      </c>
      <c r="V64">
        <v>0</v>
      </c>
      <c r="W64">
        <v>66.8</v>
      </c>
      <c r="X64">
        <v>100</v>
      </c>
      <c r="Y64" t="s">
        <v>88</v>
      </c>
      <c r="Z64" t="s">
        <v>89</v>
      </c>
      <c r="AA64" t="s">
        <v>90</v>
      </c>
      <c r="AB64" t="s">
        <v>91</v>
      </c>
      <c r="AC64" t="s">
        <v>92</v>
      </c>
    </row>
    <row r="65" spans="1:35" x14ac:dyDescent="0.4">
      <c r="A65" t="s">
        <v>202</v>
      </c>
      <c r="B65" t="s">
        <v>68</v>
      </c>
      <c r="C65" t="s">
        <v>69</v>
      </c>
      <c r="D65">
        <v>268000</v>
      </c>
      <c r="E65" t="s">
        <v>70</v>
      </c>
      <c r="F65">
        <v>13</v>
      </c>
      <c r="G65">
        <v>2</v>
      </c>
      <c r="H65">
        <v>1</v>
      </c>
      <c r="I65">
        <v>2</v>
      </c>
      <c r="J65">
        <v>1</v>
      </c>
      <c r="K65">
        <v>1</v>
      </c>
      <c r="L65" t="s">
        <v>92</v>
      </c>
      <c r="M65" t="s">
        <v>203</v>
      </c>
      <c r="N65">
        <v>1100000</v>
      </c>
      <c r="O65">
        <v>0</v>
      </c>
      <c r="P65" s="23">
        <v>1100000</v>
      </c>
      <c r="Q65">
        <v>0</v>
      </c>
      <c r="R65" s="23">
        <v>734661</v>
      </c>
      <c r="S65" s="20">
        <v>23100</v>
      </c>
      <c r="T65" s="23">
        <v>734661</v>
      </c>
      <c r="U65">
        <v>0</v>
      </c>
      <c r="V65">
        <v>0</v>
      </c>
      <c r="W65">
        <v>66.8</v>
      </c>
      <c r="X65">
        <v>100</v>
      </c>
      <c r="Y65" t="s">
        <v>88</v>
      </c>
      <c r="Z65" t="s">
        <v>89</v>
      </c>
      <c r="AA65" t="s">
        <v>90</v>
      </c>
      <c r="AB65" t="s">
        <v>91</v>
      </c>
      <c r="AC65" t="s">
        <v>92</v>
      </c>
      <c r="AD65">
        <v>120200</v>
      </c>
      <c r="AE65" t="s">
        <v>93</v>
      </c>
      <c r="AF65">
        <v>1</v>
      </c>
      <c r="AG65" t="s">
        <v>77</v>
      </c>
      <c r="AH65">
        <v>0</v>
      </c>
      <c r="AI65" t="s">
        <v>78</v>
      </c>
    </row>
    <row r="66" spans="1:35" x14ac:dyDescent="0.4">
      <c r="A66" t="s">
        <v>202</v>
      </c>
      <c r="B66" t="s">
        <v>68</v>
      </c>
      <c r="C66" t="s">
        <v>69</v>
      </c>
      <c r="D66">
        <v>268000</v>
      </c>
      <c r="E66" t="s">
        <v>70</v>
      </c>
      <c r="F66">
        <v>13</v>
      </c>
      <c r="G66">
        <v>2</v>
      </c>
      <c r="H66">
        <v>1</v>
      </c>
      <c r="I66">
        <v>2</v>
      </c>
      <c r="J66">
        <v>2</v>
      </c>
      <c r="K66">
        <v>0</v>
      </c>
      <c r="L66" t="s">
        <v>94</v>
      </c>
      <c r="M66" t="s">
        <v>203</v>
      </c>
      <c r="N66">
        <v>180000</v>
      </c>
      <c r="O66">
        <v>0</v>
      </c>
      <c r="P66" s="23">
        <v>180000</v>
      </c>
      <c r="Q66">
        <v>0</v>
      </c>
      <c r="R66" s="23">
        <v>233400</v>
      </c>
      <c r="S66" s="20">
        <v>0</v>
      </c>
      <c r="T66" s="23">
        <v>233400</v>
      </c>
      <c r="U66">
        <v>0</v>
      </c>
      <c r="V66">
        <v>0</v>
      </c>
      <c r="W66">
        <v>129.69999999999999</v>
      </c>
      <c r="X66">
        <v>100</v>
      </c>
      <c r="Y66" t="s">
        <v>88</v>
      </c>
      <c r="Z66" t="s">
        <v>89</v>
      </c>
      <c r="AA66" t="s">
        <v>90</v>
      </c>
      <c r="AB66" t="s">
        <v>91</v>
      </c>
      <c r="AC66" t="s">
        <v>94</v>
      </c>
    </row>
    <row r="67" spans="1:35" x14ac:dyDescent="0.4">
      <c r="A67" t="s">
        <v>202</v>
      </c>
      <c r="B67" t="s">
        <v>68</v>
      </c>
      <c r="C67" t="s">
        <v>69</v>
      </c>
      <c r="D67">
        <v>268000</v>
      </c>
      <c r="E67" t="s">
        <v>70</v>
      </c>
      <c r="F67">
        <v>13</v>
      </c>
      <c r="G67">
        <v>2</v>
      </c>
      <c r="H67">
        <v>1</v>
      </c>
      <c r="I67">
        <v>2</v>
      </c>
      <c r="J67">
        <v>2</v>
      </c>
      <c r="K67">
        <v>1</v>
      </c>
      <c r="L67" t="s">
        <v>94</v>
      </c>
      <c r="M67" t="s">
        <v>203</v>
      </c>
      <c r="N67">
        <v>180000</v>
      </c>
      <c r="O67">
        <v>0</v>
      </c>
      <c r="P67" s="23">
        <v>180000</v>
      </c>
      <c r="Q67">
        <v>0</v>
      </c>
      <c r="R67" s="23">
        <v>233400</v>
      </c>
      <c r="S67" s="20">
        <v>0</v>
      </c>
      <c r="T67" s="23">
        <v>233400</v>
      </c>
      <c r="U67">
        <v>0</v>
      </c>
      <c r="V67">
        <v>0</v>
      </c>
      <c r="W67">
        <v>129.69999999999999</v>
      </c>
      <c r="X67">
        <v>100</v>
      </c>
      <c r="Y67" t="s">
        <v>88</v>
      </c>
      <c r="Z67" t="s">
        <v>89</v>
      </c>
      <c r="AA67" t="s">
        <v>90</v>
      </c>
      <c r="AB67" t="s">
        <v>91</v>
      </c>
      <c r="AC67" t="s">
        <v>94</v>
      </c>
      <c r="AD67">
        <v>120200</v>
      </c>
      <c r="AE67" t="s">
        <v>93</v>
      </c>
      <c r="AF67">
        <v>1</v>
      </c>
      <c r="AG67" t="s">
        <v>77</v>
      </c>
      <c r="AH67">
        <v>0</v>
      </c>
      <c r="AI67" t="s">
        <v>78</v>
      </c>
    </row>
    <row r="68" spans="1:35" x14ac:dyDescent="0.4">
      <c r="A68" t="s">
        <v>202</v>
      </c>
      <c r="B68" t="s">
        <v>68</v>
      </c>
      <c r="C68" t="s">
        <v>69</v>
      </c>
      <c r="D68">
        <v>268000</v>
      </c>
      <c r="E68" t="s">
        <v>70</v>
      </c>
      <c r="F68">
        <v>13</v>
      </c>
      <c r="G68">
        <v>2</v>
      </c>
      <c r="H68">
        <v>1</v>
      </c>
      <c r="I68">
        <v>2</v>
      </c>
      <c r="J68">
        <v>3</v>
      </c>
      <c r="K68">
        <v>0</v>
      </c>
      <c r="L68" t="s">
        <v>95</v>
      </c>
      <c r="M68" t="s">
        <v>203</v>
      </c>
      <c r="N68">
        <v>2300000</v>
      </c>
      <c r="O68">
        <v>0</v>
      </c>
      <c r="P68" s="23">
        <v>2300000</v>
      </c>
      <c r="Q68">
        <v>0</v>
      </c>
      <c r="R68" s="23">
        <v>1708800</v>
      </c>
      <c r="S68" s="20">
        <v>36400</v>
      </c>
      <c r="T68" s="23">
        <v>1708800</v>
      </c>
      <c r="U68">
        <v>0</v>
      </c>
      <c r="V68">
        <v>0</v>
      </c>
      <c r="W68">
        <v>74.3</v>
      </c>
      <c r="X68">
        <v>100</v>
      </c>
      <c r="Y68" t="s">
        <v>88</v>
      </c>
      <c r="Z68" t="s">
        <v>89</v>
      </c>
      <c r="AA68" t="s">
        <v>90</v>
      </c>
      <c r="AB68" t="s">
        <v>91</v>
      </c>
      <c r="AC68" t="s">
        <v>95</v>
      </c>
    </row>
    <row r="69" spans="1:35" x14ac:dyDescent="0.4">
      <c r="A69" t="s">
        <v>202</v>
      </c>
      <c r="B69" t="s">
        <v>68</v>
      </c>
      <c r="C69" t="s">
        <v>69</v>
      </c>
      <c r="D69">
        <v>268000</v>
      </c>
      <c r="E69" t="s">
        <v>70</v>
      </c>
      <c r="F69">
        <v>13</v>
      </c>
      <c r="G69">
        <v>2</v>
      </c>
      <c r="H69">
        <v>1</v>
      </c>
      <c r="I69">
        <v>2</v>
      </c>
      <c r="J69">
        <v>3</v>
      </c>
      <c r="K69">
        <v>1</v>
      </c>
      <c r="L69" t="s">
        <v>95</v>
      </c>
      <c r="M69" t="s">
        <v>203</v>
      </c>
      <c r="N69">
        <v>2300000</v>
      </c>
      <c r="O69">
        <v>0</v>
      </c>
      <c r="P69" s="23">
        <v>2300000</v>
      </c>
      <c r="Q69">
        <v>0</v>
      </c>
      <c r="R69" s="23">
        <v>1708800</v>
      </c>
      <c r="S69" s="20">
        <v>36400</v>
      </c>
      <c r="T69" s="23">
        <v>1708800</v>
      </c>
      <c r="U69">
        <v>0</v>
      </c>
      <c r="V69">
        <v>0</v>
      </c>
      <c r="W69">
        <v>74.3</v>
      </c>
      <c r="X69">
        <v>100</v>
      </c>
      <c r="Y69" t="s">
        <v>88</v>
      </c>
      <c r="Z69" t="s">
        <v>89</v>
      </c>
      <c r="AA69" t="s">
        <v>90</v>
      </c>
      <c r="AB69" t="s">
        <v>91</v>
      </c>
      <c r="AC69" t="s">
        <v>95</v>
      </c>
      <c r="AD69">
        <v>120200</v>
      </c>
      <c r="AE69" t="s">
        <v>93</v>
      </c>
      <c r="AF69">
        <v>1</v>
      </c>
      <c r="AG69" t="s">
        <v>77</v>
      </c>
      <c r="AH69">
        <v>0</v>
      </c>
      <c r="AI69" t="s">
        <v>78</v>
      </c>
    </row>
    <row r="70" spans="1:35" x14ac:dyDescent="0.4">
      <c r="A70" t="s">
        <v>202</v>
      </c>
      <c r="B70" t="s">
        <v>68</v>
      </c>
      <c r="C70" t="s">
        <v>69</v>
      </c>
      <c r="D70">
        <v>268000</v>
      </c>
      <c r="E70" t="s">
        <v>70</v>
      </c>
      <c r="F70">
        <v>15</v>
      </c>
      <c r="G70">
        <v>0</v>
      </c>
      <c r="H70">
        <v>0</v>
      </c>
      <c r="I70">
        <v>0</v>
      </c>
      <c r="J70">
        <v>0</v>
      </c>
      <c r="K70">
        <v>0</v>
      </c>
      <c r="L70" t="s">
        <v>96</v>
      </c>
      <c r="M70" t="s">
        <v>203</v>
      </c>
      <c r="N70">
        <v>56750000</v>
      </c>
      <c r="O70">
        <v>0</v>
      </c>
      <c r="P70" s="23">
        <v>56750000</v>
      </c>
      <c r="Q70">
        <v>0</v>
      </c>
      <c r="R70" s="23">
        <v>60897338</v>
      </c>
      <c r="S70" s="20">
        <v>0</v>
      </c>
      <c r="T70" s="23">
        <v>60897338</v>
      </c>
      <c r="U70">
        <v>0</v>
      </c>
      <c r="V70">
        <v>0</v>
      </c>
      <c r="W70">
        <v>107.3</v>
      </c>
      <c r="X70">
        <v>100</v>
      </c>
      <c r="Y70" t="s">
        <v>96</v>
      </c>
    </row>
    <row r="71" spans="1:35" x14ac:dyDescent="0.4">
      <c r="A71" t="s">
        <v>202</v>
      </c>
      <c r="B71" t="s">
        <v>68</v>
      </c>
      <c r="C71" t="s">
        <v>69</v>
      </c>
      <c r="D71">
        <v>268000</v>
      </c>
      <c r="E71" t="s">
        <v>70</v>
      </c>
      <c r="F71">
        <v>15</v>
      </c>
      <c r="G71">
        <v>3</v>
      </c>
      <c r="H71">
        <v>0</v>
      </c>
      <c r="I71">
        <v>0</v>
      </c>
      <c r="J71">
        <v>0</v>
      </c>
      <c r="K71">
        <v>0</v>
      </c>
      <c r="L71" t="s">
        <v>97</v>
      </c>
      <c r="M71" t="s">
        <v>203</v>
      </c>
      <c r="N71">
        <v>56750000</v>
      </c>
      <c r="O71">
        <v>0</v>
      </c>
      <c r="P71" s="23">
        <v>56750000</v>
      </c>
      <c r="Q71">
        <v>0</v>
      </c>
      <c r="R71" s="23">
        <v>60897338</v>
      </c>
      <c r="S71" s="20">
        <v>0</v>
      </c>
      <c r="T71" s="23">
        <v>60897338</v>
      </c>
      <c r="U71">
        <v>0</v>
      </c>
      <c r="V71">
        <v>0</v>
      </c>
      <c r="W71">
        <v>107.3</v>
      </c>
      <c r="X71">
        <v>100</v>
      </c>
      <c r="Y71" t="s">
        <v>96</v>
      </c>
      <c r="Z71" t="s">
        <v>97</v>
      </c>
    </row>
    <row r="72" spans="1:35" x14ac:dyDescent="0.4">
      <c r="A72" t="s">
        <v>202</v>
      </c>
      <c r="B72" t="s">
        <v>68</v>
      </c>
      <c r="C72" t="s">
        <v>69</v>
      </c>
      <c r="D72">
        <v>268000</v>
      </c>
      <c r="E72" t="s">
        <v>70</v>
      </c>
      <c r="F72">
        <v>15</v>
      </c>
      <c r="G72">
        <v>3</v>
      </c>
      <c r="H72">
        <v>1</v>
      </c>
      <c r="I72">
        <v>0</v>
      </c>
      <c r="J72">
        <v>0</v>
      </c>
      <c r="K72">
        <v>0</v>
      </c>
      <c r="L72" t="s">
        <v>98</v>
      </c>
      <c r="M72" t="s">
        <v>203</v>
      </c>
      <c r="N72">
        <v>56750000</v>
      </c>
      <c r="O72">
        <v>0</v>
      </c>
      <c r="P72" s="23">
        <v>56750000</v>
      </c>
      <c r="Q72">
        <v>0</v>
      </c>
      <c r="R72" s="23">
        <v>60897338</v>
      </c>
      <c r="S72" s="20">
        <v>0</v>
      </c>
      <c r="T72" s="23">
        <v>60897338</v>
      </c>
      <c r="U72">
        <v>0</v>
      </c>
      <c r="V72">
        <v>0</v>
      </c>
      <c r="W72">
        <v>107.3</v>
      </c>
      <c r="X72">
        <v>100</v>
      </c>
      <c r="Y72" t="s">
        <v>96</v>
      </c>
      <c r="Z72" t="s">
        <v>97</v>
      </c>
      <c r="AA72" t="s">
        <v>98</v>
      </c>
    </row>
    <row r="73" spans="1:35" x14ac:dyDescent="0.4">
      <c r="A73" t="s">
        <v>202</v>
      </c>
      <c r="B73" t="s">
        <v>68</v>
      </c>
      <c r="C73" t="s">
        <v>69</v>
      </c>
      <c r="D73">
        <v>268000</v>
      </c>
      <c r="E73" t="s">
        <v>70</v>
      </c>
      <c r="F73">
        <v>15</v>
      </c>
      <c r="G73">
        <v>3</v>
      </c>
      <c r="H73">
        <v>1</v>
      </c>
      <c r="I73">
        <v>2</v>
      </c>
      <c r="J73">
        <v>0</v>
      </c>
      <c r="K73">
        <v>0</v>
      </c>
      <c r="L73" t="s">
        <v>99</v>
      </c>
      <c r="M73" t="s">
        <v>203</v>
      </c>
      <c r="N73">
        <v>56750000</v>
      </c>
      <c r="O73">
        <v>0</v>
      </c>
      <c r="P73" s="23">
        <v>56750000</v>
      </c>
      <c r="Q73">
        <v>0</v>
      </c>
      <c r="R73" s="23">
        <v>60897338</v>
      </c>
      <c r="S73" s="20">
        <v>0</v>
      </c>
      <c r="T73" s="23">
        <v>60897338</v>
      </c>
      <c r="U73">
        <v>0</v>
      </c>
      <c r="V73">
        <v>0</v>
      </c>
      <c r="W73">
        <v>107.3</v>
      </c>
      <c r="X73">
        <v>100</v>
      </c>
      <c r="Y73" t="s">
        <v>96</v>
      </c>
      <c r="Z73" t="s">
        <v>97</v>
      </c>
      <c r="AA73" t="s">
        <v>98</v>
      </c>
      <c r="AB73" t="s">
        <v>99</v>
      </c>
    </row>
    <row r="74" spans="1:35" x14ac:dyDescent="0.4">
      <c r="A74" t="s">
        <v>202</v>
      </c>
      <c r="B74" t="s">
        <v>68</v>
      </c>
      <c r="C74" t="s">
        <v>69</v>
      </c>
      <c r="D74">
        <v>268000</v>
      </c>
      <c r="E74" t="s">
        <v>70</v>
      </c>
      <c r="F74">
        <v>15</v>
      </c>
      <c r="G74">
        <v>3</v>
      </c>
      <c r="H74">
        <v>1</v>
      </c>
      <c r="I74">
        <v>2</v>
      </c>
      <c r="J74">
        <v>1</v>
      </c>
      <c r="K74">
        <v>0</v>
      </c>
      <c r="L74" t="s">
        <v>100</v>
      </c>
      <c r="M74" t="s">
        <v>203</v>
      </c>
      <c r="N74">
        <v>56750000</v>
      </c>
      <c r="O74">
        <v>0</v>
      </c>
      <c r="P74" s="23">
        <v>56750000</v>
      </c>
      <c r="Q74">
        <v>0</v>
      </c>
      <c r="R74" s="23">
        <v>60897338</v>
      </c>
      <c r="S74" s="20">
        <v>0</v>
      </c>
      <c r="T74" s="23">
        <v>60897338</v>
      </c>
      <c r="U74">
        <v>0</v>
      </c>
      <c r="V74">
        <v>0</v>
      </c>
      <c r="W74">
        <v>107.3</v>
      </c>
      <c r="X74">
        <v>100</v>
      </c>
      <c r="Y74" t="s">
        <v>96</v>
      </c>
      <c r="Z74" t="s">
        <v>97</v>
      </c>
      <c r="AA74" t="s">
        <v>98</v>
      </c>
      <c r="AB74" t="s">
        <v>99</v>
      </c>
      <c r="AC74" t="s">
        <v>100</v>
      </c>
    </row>
    <row r="75" spans="1:35" x14ac:dyDescent="0.4">
      <c r="A75" t="s">
        <v>202</v>
      </c>
      <c r="B75" t="s">
        <v>68</v>
      </c>
      <c r="C75" t="s">
        <v>69</v>
      </c>
      <c r="D75">
        <v>268000</v>
      </c>
      <c r="E75" t="s">
        <v>70</v>
      </c>
      <c r="F75">
        <v>15</v>
      </c>
      <c r="G75">
        <v>3</v>
      </c>
      <c r="H75">
        <v>1</v>
      </c>
      <c r="I75">
        <v>2</v>
      </c>
      <c r="J75">
        <v>1</v>
      </c>
      <c r="K75">
        <v>1</v>
      </c>
      <c r="L75" t="s">
        <v>100</v>
      </c>
      <c r="M75" t="s">
        <v>203</v>
      </c>
      <c r="N75">
        <v>56750000</v>
      </c>
      <c r="O75">
        <v>0</v>
      </c>
      <c r="P75" s="23">
        <v>56750000</v>
      </c>
      <c r="Q75">
        <v>0</v>
      </c>
      <c r="R75" s="23">
        <v>60897338</v>
      </c>
      <c r="S75" s="20">
        <v>0</v>
      </c>
      <c r="T75" s="23">
        <v>60897338</v>
      </c>
      <c r="U75">
        <v>0</v>
      </c>
      <c r="V75">
        <v>0</v>
      </c>
      <c r="W75">
        <v>107.3</v>
      </c>
      <c r="X75">
        <v>100</v>
      </c>
      <c r="Y75" t="s">
        <v>96</v>
      </c>
      <c r="Z75" t="s">
        <v>97</v>
      </c>
      <c r="AA75" t="s">
        <v>98</v>
      </c>
      <c r="AB75" t="s">
        <v>99</v>
      </c>
      <c r="AC75" t="s">
        <v>100</v>
      </c>
      <c r="AD75">
        <v>150230</v>
      </c>
      <c r="AE75" t="s">
        <v>123</v>
      </c>
      <c r="AF75">
        <v>2</v>
      </c>
      <c r="AG75" t="s">
        <v>101</v>
      </c>
      <c r="AH75">
        <v>0</v>
      </c>
      <c r="AI75" t="s">
        <v>78</v>
      </c>
    </row>
    <row r="76" spans="1:35" x14ac:dyDescent="0.4">
      <c r="A76" t="s">
        <v>202</v>
      </c>
      <c r="B76" t="s">
        <v>68</v>
      </c>
      <c r="C76" t="s">
        <v>69</v>
      </c>
      <c r="D76">
        <v>268000</v>
      </c>
      <c r="E76" t="s">
        <v>70</v>
      </c>
      <c r="F76">
        <v>20</v>
      </c>
      <c r="G76">
        <v>0</v>
      </c>
      <c r="H76">
        <v>0</v>
      </c>
      <c r="I76">
        <v>0</v>
      </c>
      <c r="J76">
        <v>0</v>
      </c>
      <c r="K76">
        <v>0</v>
      </c>
      <c r="L76" t="s">
        <v>102</v>
      </c>
      <c r="M76" t="s">
        <v>203</v>
      </c>
      <c r="N76">
        <v>1893000</v>
      </c>
      <c r="O76">
        <v>0</v>
      </c>
      <c r="P76" s="23">
        <v>1893000</v>
      </c>
      <c r="Q76">
        <v>0</v>
      </c>
      <c r="R76" s="23">
        <v>7816836</v>
      </c>
      <c r="S76" s="20">
        <v>51985</v>
      </c>
      <c r="T76" s="23">
        <v>7816836</v>
      </c>
      <c r="U76">
        <v>0</v>
      </c>
      <c r="V76">
        <v>0</v>
      </c>
      <c r="W76">
        <v>412.9</v>
      </c>
      <c r="X76">
        <v>100</v>
      </c>
      <c r="Y76" t="s">
        <v>102</v>
      </c>
    </row>
    <row r="77" spans="1:35" x14ac:dyDescent="0.4">
      <c r="A77" t="s">
        <v>202</v>
      </c>
      <c r="B77" t="s">
        <v>68</v>
      </c>
      <c r="C77" t="s">
        <v>69</v>
      </c>
      <c r="D77">
        <v>268000</v>
      </c>
      <c r="E77" t="s">
        <v>70</v>
      </c>
      <c r="F77">
        <v>20</v>
      </c>
      <c r="G77">
        <v>1</v>
      </c>
      <c r="H77">
        <v>0</v>
      </c>
      <c r="I77">
        <v>0</v>
      </c>
      <c r="J77">
        <v>0</v>
      </c>
      <c r="K77">
        <v>0</v>
      </c>
      <c r="L77" t="s">
        <v>103</v>
      </c>
      <c r="M77" t="s">
        <v>203</v>
      </c>
      <c r="N77">
        <v>1501000</v>
      </c>
      <c r="O77">
        <v>0</v>
      </c>
      <c r="P77" s="23">
        <v>1501000</v>
      </c>
      <c r="Q77">
        <v>0</v>
      </c>
      <c r="R77" s="23">
        <v>7519648</v>
      </c>
      <c r="S77" s="20">
        <v>36085</v>
      </c>
      <c r="T77" s="23">
        <v>7519648</v>
      </c>
      <c r="U77">
        <v>0</v>
      </c>
      <c r="V77">
        <v>0</v>
      </c>
      <c r="W77">
        <v>501</v>
      </c>
      <c r="X77">
        <v>100</v>
      </c>
      <c r="Y77" t="s">
        <v>102</v>
      </c>
      <c r="Z77" t="s">
        <v>103</v>
      </c>
    </row>
    <row r="78" spans="1:35" x14ac:dyDescent="0.4">
      <c r="A78" t="s">
        <v>202</v>
      </c>
      <c r="B78" t="s">
        <v>68</v>
      </c>
      <c r="C78" t="s">
        <v>69</v>
      </c>
      <c r="D78">
        <v>268000</v>
      </c>
      <c r="E78" t="s">
        <v>70</v>
      </c>
      <c r="F78">
        <v>20</v>
      </c>
      <c r="G78">
        <v>1</v>
      </c>
      <c r="H78">
        <v>1</v>
      </c>
      <c r="I78">
        <v>0</v>
      </c>
      <c r="J78">
        <v>0</v>
      </c>
      <c r="K78">
        <v>0</v>
      </c>
      <c r="L78" t="s">
        <v>104</v>
      </c>
      <c r="M78" t="s">
        <v>203</v>
      </c>
      <c r="N78">
        <v>1500000</v>
      </c>
      <c r="O78">
        <v>0</v>
      </c>
      <c r="P78" s="23">
        <v>1500000</v>
      </c>
      <c r="Q78">
        <v>0</v>
      </c>
      <c r="R78" s="23">
        <v>7519648</v>
      </c>
      <c r="S78" s="20">
        <v>36085</v>
      </c>
      <c r="T78" s="23">
        <v>7519648</v>
      </c>
      <c r="U78">
        <v>0</v>
      </c>
      <c r="V78">
        <v>0</v>
      </c>
      <c r="W78">
        <v>501.3</v>
      </c>
      <c r="X78">
        <v>100</v>
      </c>
      <c r="Y78" t="s">
        <v>102</v>
      </c>
      <c r="Z78" t="s">
        <v>103</v>
      </c>
      <c r="AA78" t="s">
        <v>104</v>
      </c>
    </row>
    <row r="79" spans="1:35" x14ac:dyDescent="0.4">
      <c r="A79" t="s">
        <v>202</v>
      </c>
      <c r="B79" t="s">
        <v>68</v>
      </c>
      <c r="C79" t="s">
        <v>69</v>
      </c>
      <c r="D79">
        <v>268000</v>
      </c>
      <c r="E79" t="s">
        <v>70</v>
      </c>
      <c r="F79">
        <v>20</v>
      </c>
      <c r="G79">
        <v>1</v>
      </c>
      <c r="H79">
        <v>1</v>
      </c>
      <c r="I79">
        <v>1</v>
      </c>
      <c r="J79">
        <v>0</v>
      </c>
      <c r="K79">
        <v>0</v>
      </c>
      <c r="L79" t="s">
        <v>104</v>
      </c>
      <c r="M79" t="s">
        <v>203</v>
      </c>
      <c r="N79">
        <v>1500000</v>
      </c>
      <c r="O79">
        <v>0</v>
      </c>
      <c r="P79" s="23">
        <v>1500000</v>
      </c>
      <c r="Q79">
        <v>0</v>
      </c>
      <c r="R79" s="23">
        <v>7519648</v>
      </c>
      <c r="S79" s="20">
        <v>36085</v>
      </c>
      <c r="T79" s="23">
        <v>7519648</v>
      </c>
      <c r="U79">
        <v>0</v>
      </c>
      <c r="V79">
        <v>0</v>
      </c>
      <c r="W79">
        <v>501.3</v>
      </c>
      <c r="X79">
        <v>100</v>
      </c>
      <c r="Y79" t="s">
        <v>102</v>
      </c>
      <c r="Z79" t="s">
        <v>103</v>
      </c>
      <c r="AA79" t="s">
        <v>104</v>
      </c>
      <c r="AB79" t="s">
        <v>104</v>
      </c>
    </row>
    <row r="80" spans="1:35" x14ac:dyDescent="0.4">
      <c r="A80" t="s">
        <v>202</v>
      </c>
      <c r="B80" t="s">
        <v>68</v>
      </c>
      <c r="C80" t="s">
        <v>69</v>
      </c>
      <c r="D80">
        <v>268000</v>
      </c>
      <c r="E80" t="s">
        <v>70</v>
      </c>
      <c r="F80">
        <v>20</v>
      </c>
      <c r="G80">
        <v>1</v>
      </c>
      <c r="H80">
        <v>1</v>
      </c>
      <c r="I80">
        <v>1</v>
      </c>
      <c r="J80">
        <v>1</v>
      </c>
      <c r="K80">
        <v>0</v>
      </c>
      <c r="L80" t="s">
        <v>105</v>
      </c>
      <c r="M80" t="s">
        <v>203</v>
      </c>
      <c r="N80">
        <v>1500000</v>
      </c>
      <c r="O80">
        <v>0</v>
      </c>
      <c r="P80" s="23">
        <v>1500000</v>
      </c>
      <c r="Q80">
        <v>0</v>
      </c>
      <c r="R80" s="23">
        <v>7519648</v>
      </c>
      <c r="S80" s="20">
        <v>36085</v>
      </c>
      <c r="T80" s="23">
        <v>7519648</v>
      </c>
      <c r="U80">
        <v>0</v>
      </c>
      <c r="V80">
        <v>0</v>
      </c>
      <c r="W80">
        <v>501.3</v>
      </c>
      <c r="X80">
        <v>100</v>
      </c>
      <c r="Y80" t="s">
        <v>102</v>
      </c>
      <c r="Z80" t="s">
        <v>103</v>
      </c>
      <c r="AA80" t="s">
        <v>104</v>
      </c>
      <c r="AB80" t="s">
        <v>104</v>
      </c>
      <c r="AC80" t="s">
        <v>105</v>
      </c>
    </row>
    <row r="81" spans="1:35" x14ac:dyDescent="0.4">
      <c r="A81" t="s">
        <v>202</v>
      </c>
      <c r="B81" t="s">
        <v>68</v>
      </c>
      <c r="C81" t="s">
        <v>69</v>
      </c>
      <c r="D81">
        <v>268000</v>
      </c>
      <c r="E81" t="s">
        <v>70</v>
      </c>
      <c r="F81">
        <v>20</v>
      </c>
      <c r="G81">
        <v>1</v>
      </c>
      <c r="H81">
        <v>1</v>
      </c>
      <c r="I81">
        <v>1</v>
      </c>
      <c r="J81">
        <v>1</v>
      </c>
      <c r="K81">
        <v>1</v>
      </c>
      <c r="L81" t="s">
        <v>105</v>
      </c>
      <c r="M81" t="s">
        <v>203</v>
      </c>
      <c r="N81">
        <v>1500000</v>
      </c>
      <c r="O81">
        <v>0</v>
      </c>
      <c r="P81" s="23">
        <v>1500000</v>
      </c>
      <c r="Q81">
        <v>0</v>
      </c>
      <c r="R81" s="23">
        <v>7519648</v>
      </c>
      <c r="S81" s="20">
        <v>36085</v>
      </c>
      <c r="T81" s="23">
        <v>7519648</v>
      </c>
      <c r="U81">
        <v>0</v>
      </c>
      <c r="V81">
        <v>0</v>
      </c>
      <c r="W81">
        <v>501.3</v>
      </c>
      <c r="X81">
        <v>100</v>
      </c>
      <c r="Y81" t="s">
        <v>102</v>
      </c>
      <c r="Z81" t="s">
        <v>103</v>
      </c>
      <c r="AA81" t="s">
        <v>104</v>
      </c>
      <c r="AB81" t="s">
        <v>104</v>
      </c>
      <c r="AC81" t="s">
        <v>105</v>
      </c>
      <c r="AD81">
        <v>200100</v>
      </c>
      <c r="AE81" t="s">
        <v>106</v>
      </c>
      <c r="AF81">
        <v>2</v>
      </c>
      <c r="AG81" t="s">
        <v>101</v>
      </c>
      <c r="AH81">
        <v>0</v>
      </c>
      <c r="AI81" t="s">
        <v>78</v>
      </c>
    </row>
    <row r="82" spans="1:35" x14ac:dyDescent="0.4">
      <c r="A82" t="s">
        <v>202</v>
      </c>
      <c r="B82" t="s">
        <v>68</v>
      </c>
      <c r="C82" t="s">
        <v>69</v>
      </c>
      <c r="D82">
        <v>268000</v>
      </c>
      <c r="E82" t="s">
        <v>70</v>
      </c>
      <c r="F82">
        <v>20</v>
      </c>
      <c r="G82">
        <v>1</v>
      </c>
      <c r="H82">
        <v>2</v>
      </c>
      <c r="I82">
        <v>0</v>
      </c>
      <c r="J82">
        <v>0</v>
      </c>
      <c r="K82">
        <v>0</v>
      </c>
      <c r="L82" t="s">
        <v>107</v>
      </c>
      <c r="M82" t="s">
        <v>203</v>
      </c>
      <c r="N82">
        <v>1000</v>
      </c>
      <c r="O82">
        <v>0</v>
      </c>
      <c r="P82" s="23">
        <v>1000</v>
      </c>
      <c r="Q82">
        <v>0</v>
      </c>
      <c r="R82" s="23">
        <v>0</v>
      </c>
      <c r="S82" s="20">
        <v>0</v>
      </c>
      <c r="T82" s="23">
        <v>0</v>
      </c>
      <c r="U82">
        <v>0</v>
      </c>
      <c r="V82">
        <v>0</v>
      </c>
      <c r="W82">
        <v>0</v>
      </c>
      <c r="X82">
        <v>0</v>
      </c>
      <c r="Y82" t="s">
        <v>102</v>
      </c>
      <c r="Z82" t="s">
        <v>103</v>
      </c>
      <c r="AA82" t="s">
        <v>107</v>
      </c>
    </row>
    <row r="83" spans="1:35" x14ac:dyDescent="0.4">
      <c r="A83" t="s">
        <v>202</v>
      </c>
      <c r="B83" t="s">
        <v>68</v>
      </c>
      <c r="C83" t="s">
        <v>69</v>
      </c>
      <c r="D83">
        <v>268000</v>
      </c>
      <c r="E83" t="s">
        <v>70</v>
      </c>
      <c r="F83">
        <v>20</v>
      </c>
      <c r="G83">
        <v>1</v>
      </c>
      <c r="H83">
        <v>2</v>
      </c>
      <c r="I83">
        <v>1</v>
      </c>
      <c r="J83">
        <v>0</v>
      </c>
      <c r="K83">
        <v>0</v>
      </c>
      <c r="L83" t="s">
        <v>107</v>
      </c>
      <c r="M83" t="s">
        <v>203</v>
      </c>
      <c r="N83">
        <v>1000</v>
      </c>
      <c r="O83">
        <v>0</v>
      </c>
      <c r="P83" s="23">
        <v>1000</v>
      </c>
      <c r="Q83">
        <v>0</v>
      </c>
      <c r="R83" s="23">
        <v>0</v>
      </c>
      <c r="S83" s="20">
        <v>0</v>
      </c>
      <c r="T83" s="23">
        <v>0</v>
      </c>
      <c r="U83">
        <v>0</v>
      </c>
      <c r="V83">
        <v>0</v>
      </c>
      <c r="W83">
        <v>0</v>
      </c>
      <c r="X83">
        <v>0</v>
      </c>
      <c r="Y83" t="s">
        <v>102</v>
      </c>
      <c r="Z83" t="s">
        <v>103</v>
      </c>
      <c r="AA83" t="s">
        <v>107</v>
      </c>
      <c r="AB83" t="s">
        <v>107</v>
      </c>
    </row>
    <row r="84" spans="1:35" x14ac:dyDescent="0.4">
      <c r="A84" t="s">
        <v>202</v>
      </c>
      <c r="B84" t="s">
        <v>68</v>
      </c>
      <c r="C84" t="s">
        <v>69</v>
      </c>
      <c r="D84">
        <v>268000</v>
      </c>
      <c r="E84" t="s">
        <v>70</v>
      </c>
      <c r="F84">
        <v>20</v>
      </c>
      <c r="G84">
        <v>1</v>
      </c>
      <c r="H84">
        <v>2</v>
      </c>
      <c r="I84">
        <v>1</v>
      </c>
      <c r="J84">
        <v>1</v>
      </c>
      <c r="K84">
        <v>0</v>
      </c>
      <c r="L84" t="s">
        <v>107</v>
      </c>
      <c r="M84" t="s">
        <v>203</v>
      </c>
      <c r="N84">
        <v>1000</v>
      </c>
      <c r="O84">
        <v>0</v>
      </c>
      <c r="P84" s="23">
        <v>1000</v>
      </c>
      <c r="Q84">
        <v>0</v>
      </c>
      <c r="R84" s="23">
        <v>0</v>
      </c>
      <c r="S84" s="20">
        <v>0</v>
      </c>
      <c r="T84" s="23">
        <v>0</v>
      </c>
      <c r="U84">
        <v>0</v>
      </c>
      <c r="V84">
        <v>0</v>
      </c>
      <c r="W84">
        <v>0</v>
      </c>
      <c r="X84">
        <v>0</v>
      </c>
      <c r="Y84" t="s">
        <v>102</v>
      </c>
      <c r="Z84" t="s">
        <v>103</v>
      </c>
      <c r="AA84" t="s">
        <v>107</v>
      </c>
      <c r="AB84" t="s">
        <v>107</v>
      </c>
      <c r="AC84" t="s">
        <v>107</v>
      </c>
    </row>
    <row r="85" spans="1:35" x14ac:dyDescent="0.4">
      <c r="A85" t="s">
        <v>202</v>
      </c>
      <c r="B85" t="s">
        <v>68</v>
      </c>
      <c r="C85" t="s">
        <v>69</v>
      </c>
      <c r="D85">
        <v>268000</v>
      </c>
      <c r="E85" t="s">
        <v>70</v>
      </c>
      <c r="F85">
        <v>20</v>
      </c>
      <c r="G85">
        <v>1</v>
      </c>
      <c r="H85">
        <v>2</v>
      </c>
      <c r="I85">
        <v>1</v>
      </c>
      <c r="J85">
        <v>1</v>
      </c>
      <c r="K85">
        <v>1</v>
      </c>
      <c r="L85" t="s">
        <v>107</v>
      </c>
      <c r="M85" t="s">
        <v>203</v>
      </c>
      <c r="N85">
        <v>1000</v>
      </c>
      <c r="O85">
        <v>0</v>
      </c>
      <c r="P85" s="23">
        <v>1000</v>
      </c>
      <c r="Q85">
        <v>0</v>
      </c>
      <c r="R85" s="23">
        <v>0</v>
      </c>
      <c r="S85" s="20">
        <v>0</v>
      </c>
      <c r="T85" s="23">
        <v>0</v>
      </c>
      <c r="U85">
        <v>0</v>
      </c>
      <c r="V85">
        <v>0</v>
      </c>
      <c r="W85">
        <v>0</v>
      </c>
      <c r="X85">
        <v>0</v>
      </c>
      <c r="Y85" t="s">
        <v>102</v>
      </c>
      <c r="Z85" t="s">
        <v>103</v>
      </c>
      <c r="AA85" t="s">
        <v>107</v>
      </c>
      <c r="AB85" t="s">
        <v>107</v>
      </c>
      <c r="AC85" t="s">
        <v>107</v>
      </c>
      <c r="AD85">
        <v>200100</v>
      </c>
      <c r="AE85" t="s">
        <v>106</v>
      </c>
      <c r="AF85">
        <v>1</v>
      </c>
      <c r="AG85" t="s">
        <v>77</v>
      </c>
      <c r="AH85">
        <v>0</v>
      </c>
      <c r="AI85" t="s">
        <v>78</v>
      </c>
    </row>
    <row r="86" spans="1:35" x14ac:dyDescent="0.4">
      <c r="A86" t="s">
        <v>202</v>
      </c>
      <c r="B86" t="s">
        <v>68</v>
      </c>
      <c r="C86" t="s">
        <v>69</v>
      </c>
      <c r="D86">
        <v>268000</v>
      </c>
      <c r="E86" t="s">
        <v>70</v>
      </c>
      <c r="F86">
        <v>20</v>
      </c>
      <c r="G86">
        <v>5</v>
      </c>
      <c r="H86">
        <v>0</v>
      </c>
      <c r="I86">
        <v>0</v>
      </c>
      <c r="J86">
        <v>0</v>
      </c>
      <c r="K86">
        <v>0</v>
      </c>
      <c r="L86" t="s">
        <v>108</v>
      </c>
      <c r="M86" t="s">
        <v>203</v>
      </c>
      <c r="N86">
        <v>392000</v>
      </c>
      <c r="O86">
        <v>0</v>
      </c>
      <c r="P86" s="23">
        <v>392000</v>
      </c>
      <c r="Q86">
        <v>0</v>
      </c>
      <c r="R86" s="23">
        <v>297188</v>
      </c>
      <c r="S86" s="20">
        <v>15900</v>
      </c>
      <c r="T86" s="23">
        <v>297188</v>
      </c>
      <c r="U86">
        <v>0</v>
      </c>
      <c r="V86">
        <v>0</v>
      </c>
      <c r="W86">
        <v>75.8</v>
      </c>
      <c r="X86">
        <v>100</v>
      </c>
      <c r="Y86" t="s">
        <v>102</v>
      </c>
      <c r="Z86" t="s">
        <v>108</v>
      </c>
    </row>
    <row r="87" spans="1:35" x14ac:dyDescent="0.4">
      <c r="A87" t="s">
        <v>202</v>
      </c>
      <c r="B87" t="s">
        <v>68</v>
      </c>
      <c r="C87" t="s">
        <v>69</v>
      </c>
      <c r="D87">
        <v>268000</v>
      </c>
      <c r="E87" t="s">
        <v>70</v>
      </c>
      <c r="F87">
        <v>20</v>
      </c>
      <c r="G87">
        <v>5</v>
      </c>
      <c r="H87">
        <v>1</v>
      </c>
      <c r="I87">
        <v>0</v>
      </c>
      <c r="J87">
        <v>0</v>
      </c>
      <c r="K87">
        <v>0</v>
      </c>
      <c r="L87" t="s">
        <v>109</v>
      </c>
      <c r="M87" t="s">
        <v>203</v>
      </c>
      <c r="N87">
        <v>121000</v>
      </c>
      <c r="O87">
        <v>0</v>
      </c>
      <c r="P87" s="23">
        <v>121000</v>
      </c>
      <c r="Q87">
        <v>0</v>
      </c>
      <c r="R87" s="23">
        <v>0</v>
      </c>
      <c r="S87" s="20">
        <v>0</v>
      </c>
      <c r="T87" s="23">
        <v>0</v>
      </c>
      <c r="U87">
        <v>0</v>
      </c>
      <c r="V87">
        <v>0</v>
      </c>
      <c r="W87">
        <v>0</v>
      </c>
      <c r="X87">
        <v>0</v>
      </c>
      <c r="Y87" t="s">
        <v>102</v>
      </c>
      <c r="Z87" t="s">
        <v>108</v>
      </c>
      <c r="AA87" t="s">
        <v>109</v>
      </c>
    </row>
    <row r="88" spans="1:35" x14ac:dyDescent="0.4">
      <c r="A88" t="s">
        <v>202</v>
      </c>
      <c r="B88" t="s">
        <v>68</v>
      </c>
      <c r="C88" t="s">
        <v>69</v>
      </c>
      <c r="D88">
        <v>268000</v>
      </c>
      <c r="E88" t="s">
        <v>70</v>
      </c>
      <c r="F88">
        <v>20</v>
      </c>
      <c r="G88">
        <v>5</v>
      </c>
      <c r="H88">
        <v>1</v>
      </c>
      <c r="I88">
        <v>1</v>
      </c>
      <c r="J88">
        <v>0</v>
      </c>
      <c r="K88">
        <v>0</v>
      </c>
      <c r="L88" t="s">
        <v>109</v>
      </c>
      <c r="M88" t="s">
        <v>203</v>
      </c>
      <c r="N88">
        <v>121000</v>
      </c>
      <c r="O88">
        <v>0</v>
      </c>
      <c r="P88" s="23">
        <v>121000</v>
      </c>
      <c r="Q88">
        <v>0</v>
      </c>
      <c r="R88" s="23">
        <v>0</v>
      </c>
      <c r="S88" s="20">
        <v>0</v>
      </c>
      <c r="T88" s="23">
        <v>0</v>
      </c>
      <c r="U88">
        <v>0</v>
      </c>
      <c r="V88">
        <v>0</v>
      </c>
      <c r="W88">
        <v>0</v>
      </c>
      <c r="X88">
        <v>0</v>
      </c>
      <c r="Y88" t="s">
        <v>102</v>
      </c>
      <c r="Z88" t="s">
        <v>108</v>
      </c>
      <c r="AA88" t="s">
        <v>109</v>
      </c>
      <c r="AB88" t="s">
        <v>109</v>
      </c>
    </row>
    <row r="89" spans="1:35" x14ac:dyDescent="0.4">
      <c r="A89" t="s">
        <v>202</v>
      </c>
      <c r="B89" t="s">
        <v>68</v>
      </c>
      <c r="C89" t="s">
        <v>69</v>
      </c>
      <c r="D89">
        <v>268000</v>
      </c>
      <c r="E89" t="s">
        <v>70</v>
      </c>
      <c r="F89">
        <v>20</v>
      </c>
      <c r="G89">
        <v>5</v>
      </c>
      <c r="H89">
        <v>1</v>
      </c>
      <c r="I89">
        <v>1</v>
      </c>
      <c r="J89">
        <v>1</v>
      </c>
      <c r="K89">
        <v>0</v>
      </c>
      <c r="L89" t="s">
        <v>109</v>
      </c>
      <c r="M89" t="s">
        <v>203</v>
      </c>
      <c r="N89">
        <v>121000</v>
      </c>
      <c r="O89">
        <v>0</v>
      </c>
      <c r="P89" s="23">
        <v>121000</v>
      </c>
      <c r="Q89">
        <v>0</v>
      </c>
      <c r="R89" s="23">
        <v>0</v>
      </c>
      <c r="S89" s="20">
        <v>0</v>
      </c>
      <c r="T89" s="23">
        <v>0</v>
      </c>
      <c r="U89">
        <v>0</v>
      </c>
      <c r="V89">
        <v>0</v>
      </c>
      <c r="W89">
        <v>0</v>
      </c>
      <c r="X89">
        <v>0</v>
      </c>
      <c r="Y89" t="s">
        <v>102</v>
      </c>
      <c r="Z89" t="s">
        <v>108</v>
      </c>
      <c r="AA89" t="s">
        <v>109</v>
      </c>
      <c r="AB89" t="s">
        <v>109</v>
      </c>
      <c r="AC89" t="s">
        <v>109</v>
      </c>
    </row>
    <row r="90" spans="1:35" x14ac:dyDescent="0.4">
      <c r="A90" t="s">
        <v>202</v>
      </c>
      <c r="B90" t="s">
        <v>68</v>
      </c>
      <c r="C90" t="s">
        <v>69</v>
      </c>
      <c r="D90">
        <v>268000</v>
      </c>
      <c r="E90" t="s">
        <v>70</v>
      </c>
      <c r="F90">
        <v>20</v>
      </c>
      <c r="G90">
        <v>5</v>
      </c>
      <c r="H90">
        <v>1</v>
      </c>
      <c r="I90">
        <v>1</v>
      </c>
      <c r="J90">
        <v>1</v>
      </c>
      <c r="K90">
        <v>1</v>
      </c>
      <c r="L90" t="s">
        <v>109</v>
      </c>
      <c r="M90" t="s">
        <v>203</v>
      </c>
      <c r="N90">
        <v>121000</v>
      </c>
      <c r="O90">
        <v>0</v>
      </c>
      <c r="P90" s="23">
        <v>121000</v>
      </c>
      <c r="Q90">
        <v>0</v>
      </c>
      <c r="R90" s="23">
        <v>0</v>
      </c>
      <c r="S90" s="20">
        <v>0</v>
      </c>
      <c r="T90" s="23">
        <v>0</v>
      </c>
      <c r="U90">
        <v>0</v>
      </c>
      <c r="V90">
        <v>0</v>
      </c>
      <c r="W90">
        <v>0</v>
      </c>
      <c r="X90">
        <v>0</v>
      </c>
      <c r="Y90" t="s">
        <v>102</v>
      </c>
      <c r="Z90" t="s">
        <v>108</v>
      </c>
      <c r="AA90" t="s">
        <v>109</v>
      </c>
      <c r="AB90" t="s">
        <v>109</v>
      </c>
      <c r="AC90" t="s">
        <v>109</v>
      </c>
      <c r="AD90">
        <v>200730</v>
      </c>
      <c r="AE90" t="s">
        <v>110</v>
      </c>
      <c r="AF90">
        <v>2</v>
      </c>
      <c r="AG90" t="s">
        <v>101</v>
      </c>
      <c r="AH90">
        <v>0</v>
      </c>
      <c r="AI90" t="s">
        <v>78</v>
      </c>
    </row>
    <row r="91" spans="1:35" x14ac:dyDescent="0.4">
      <c r="A91" t="s">
        <v>202</v>
      </c>
      <c r="B91" t="s">
        <v>68</v>
      </c>
      <c r="C91" t="s">
        <v>69</v>
      </c>
      <c r="D91">
        <v>268000</v>
      </c>
      <c r="E91" t="s">
        <v>70</v>
      </c>
      <c r="F91">
        <v>20</v>
      </c>
      <c r="G91">
        <v>5</v>
      </c>
      <c r="H91">
        <v>2</v>
      </c>
      <c r="I91">
        <v>0</v>
      </c>
      <c r="J91">
        <v>0</v>
      </c>
      <c r="K91">
        <v>0</v>
      </c>
      <c r="L91" t="s">
        <v>108</v>
      </c>
      <c r="M91" t="s">
        <v>203</v>
      </c>
      <c r="N91">
        <v>271000</v>
      </c>
      <c r="O91">
        <v>0</v>
      </c>
      <c r="P91" s="23">
        <v>271000</v>
      </c>
      <c r="Q91">
        <v>0</v>
      </c>
      <c r="R91" s="23">
        <v>297188</v>
      </c>
      <c r="S91" s="20">
        <v>15900</v>
      </c>
      <c r="T91" s="23">
        <v>297188</v>
      </c>
      <c r="U91">
        <v>0</v>
      </c>
      <c r="V91">
        <v>0</v>
      </c>
      <c r="W91">
        <v>109.7</v>
      </c>
      <c r="X91">
        <v>100</v>
      </c>
      <c r="Y91" t="s">
        <v>102</v>
      </c>
      <c r="Z91" t="s">
        <v>108</v>
      </c>
      <c r="AA91" t="s">
        <v>108</v>
      </c>
    </row>
    <row r="92" spans="1:35" x14ac:dyDescent="0.4">
      <c r="A92" t="s">
        <v>202</v>
      </c>
      <c r="B92" t="s">
        <v>68</v>
      </c>
      <c r="C92" t="s">
        <v>69</v>
      </c>
      <c r="D92">
        <v>268000</v>
      </c>
      <c r="E92" t="s">
        <v>70</v>
      </c>
      <c r="F92">
        <v>20</v>
      </c>
      <c r="G92">
        <v>5</v>
      </c>
      <c r="H92">
        <v>2</v>
      </c>
      <c r="I92">
        <v>1</v>
      </c>
      <c r="J92">
        <v>0</v>
      </c>
      <c r="K92">
        <v>0</v>
      </c>
      <c r="L92" t="s">
        <v>111</v>
      </c>
      <c r="M92" t="s">
        <v>203</v>
      </c>
      <c r="N92">
        <v>10000</v>
      </c>
      <c r="O92">
        <v>0</v>
      </c>
      <c r="P92" s="23">
        <v>10000</v>
      </c>
      <c r="Q92">
        <v>0</v>
      </c>
      <c r="R92" s="23">
        <v>15300</v>
      </c>
      <c r="S92" s="20">
        <v>0</v>
      </c>
      <c r="T92" s="23">
        <v>15300</v>
      </c>
      <c r="U92">
        <v>0</v>
      </c>
      <c r="V92">
        <v>0</v>
      </c>
      <c r="W92">
        <v>153</v>
      </c>
      <c r="X92">
        <v>100</v>
      </c>
      <c r="Y92" t="s">
        <v>102</v>
      </c>
      <c r="Z92" t="s">
        <v>108</v>
      </c>
      <c r="AA92" t="s">
        <v>108</v>
      </c>
      <c r="AB92" t="s">
        <v>111</v>
      </c>
    </row>
    <row r="93" spans="1:35" x14ac:dyDescent="0.4">
      <c r="A93" t="s">
        <v>202</v>
      </c>
      <c r="B93" t="s">
        <v>68</v>
      </c>
      <c r="C93" t="s">
        <v>69</v>
      </c>
      <c r="D93">
        <v>268000</v>
      </c>
      <c r="E93" t="s">
        <v>70</v>
      </c>
      <c r="F93">
        <v>20</v>
      </c>
      <c r="G93">
        <v>5</v>
      </c>
      <c r="H93">
        <v>2</v>
      </c>
      <c r="I93">
        <v>1</v>
      </c>
      <c r="J93">
        <v>1</v>
      </c>
      <c r="K93">
        <v>0</v>
      </c>
      <c r="L93" t="s">
        <v>112</v>
      </c>
      <c r="M93" t="s">
        <v>203</v>
      </c>
      <c r="N93">
        <v>10000</v>
      </c>
      <c r="O93">
        <v>0</v>
      </c>
      <c r="P93" s="23">
        <v>10000</v>
      </c>
      <c r="Q93">
        <v>0</v>
      </c>
      <c r="R93" s="23">
        <v>15300</v>
      </c>
      <c r="S93" s="20">
        <v>0</v>
      </c>
      <c r="T93" s="23">
        <v>15300</v>
      </c>
      <c r="U93">
        <v>0</v>
      </c>
      <c r="V93">
        <v>0</v>
      </c>
      <c r="W93">
        <v>153</v>
      </c>
      <c r="X93">
        <v>100</v>
      </c>
      <c r="Y93" t="s">
        <v>102</v>
      </c>
      <c r="Z93" t="s">
        <v>108</v>
      </c>
      <c r="AA93" t="s">
        <v>108</v>
      </c>
      <c r="AB93" t="s">
        <v>111</v>
      </c>
      <c r="AC93" t="s">
        <v>112</v>
      </c>
    </row>
    <row r="94" spans="1:35" x14ac:dyDescent="0.4">
      <c r="A94" t="s">
        <v>202</v>
      </c>
      <c r="B94" t="s">
        <v>68</v>
      </c>
      <c r="C94" t="s">
        <v>69</v>
      </c>
      <c r="D94">
        <v>268000</v>
      </c>
      <c r="E94" t="s">
        <v>70</v>
      </c>
      <c r="F94">
        <v>20</v>
      </c>
      <c r="G94">
        <v>5</v>
      </c>
      <c r="H94">
        <v>2</v>
      </c>
      <c r="I94">
        <v>1</v>
      </c>
      <c r="J94">
        <v>1</v>
      </c>
      <c r="K94">
        <v>1</v>
      </c>
      <c r="L94" t="s">
        <v>112</v>
      </c>
      <c r="M94" t="s">
        <v>203</v>
      </c>
      <c r="N94">
        <v>10000</v>
      </c>
      <c r="O94">
        <v>0</v>
      </c>
      <c r="P94" s="23">
        <v>10000</v>
      </c>
      <c r="Q94">
        <v>0</v>
      </c>
      <c r="R94" s="23">
        <v>15300</v>
      </c>
      <c r="S94" s="20">
        <v>0</v>
      </c>
      <c r="T94" s="23">
        <v>15300</v>
      </c>
      <c r="U94">
        <v>0</v>
      </c>
      <c r="V94">
        <v>0</v>
      </c>
      <c r="W94">
        <v>153</v>
      </c>
      <c r="X94">
        <v>100</v>
      </c>
      <c r="Y94" t="s">
        <v>102</v>
      </c>
      <c r="Z94" t="s">
        <v>108</v>
      </c>
      <c r="AA94" t="s">
        <v>108</v>
      </c>
      <c r="AB94" t="s">
        <v>111</v>
      </c>
      <c r="AC94" t="s">
        <v>112</v>
      </c>
      <c r="AD94">
        <v>200730</v>
      </c>
      <c r="AE94" t="s">
        <v>110</v>
      </c>
      <c r="AF94">
        <v>2</v>
      </c>
      <c r="AG94" t="s">
        <v>101</v>
      </c>
      <c r="AH94">
        <v>0</v>
      </c>
      <c r="AI94" t="s">
        <v>78</v>
      </c>
    </row>
    <row r="95" spans="1:35" x14ac:dyDescent="0.4">
      <c r="A95" t="s">
        <v>202</v>
      </c>
      <c r="B95" t="s">
        <v>68</v>
      </c>
      <c r="C95" t="s">
        <v>69</v>
      </c>
      <c r="D95">
        <v>268000</v>
      </c>
      <c r="E95" t="s">
        <v>70</v>
      </c>
      <c r="F95">
        <v>20</v>
      </c>
      <c r="G95">
        <v>5</v>
      </c>
      <c r="H95">
        <v>2</v>
      </c>
      <c r="I95">
        <v>4</v>
      </c>
      <c r="J95">
        <v>0</v>
      </c>
      <c r="K95">
        <v>0</v>
      </c>
      <c r="L95" t="s">
        <v>113</v>
      </c>
      <c r="M95" t="s">
        <v>203</v>
      </c>
      <c r="N95">
        <v>20000</v>
      </c>
      <c r="O95">
        <v>0</v>
      </c>
      <c r="P95" s="23">
        <v>20000</v>
      </c>
      <c r="Q95">
        <v>0</v>
      </c>
      <c r="R95" s="23">
        <v>25621</v>
      </c>
      <c r="S95" s="20">
        <v>0</v>
      </c>
      <c r="T95" s="23">
        <v>25621</v>
      </c>
      <c r="U95">
        <v>0</v>
      </c>
      <c r="V95">
        <v>0</v>
      </c>
      <c r="W95">
        <v>128.1</v>
      </c>
      <c r="X95">
        <v>100</v>
      </c>
      <c r="Y95" t="s">
        <v>102</v>
      </c>
      <c r="Z95" t="s">
        <v>108</v>
      </c>
      <c r="AA95" t="s">
        <v>108</v>
      </c>
      <c r="AB95" t="s">
        <v>113</v>
      </c>
    </row>
    <row r="96" spans="1:35" x14ac:dyDescent="0.4">
      <c r="A96" t="s">
        <v>202</v>
      </c>
      <c r="B96" t="s">
        <v>68</v>
      </c>
      <c r="C96" t="s">
        <v>69</v>
      </c>
      <c r="D96">
        <v>268000</v>
      </c>
      <c r="E96" t="s">
        <v>70</v>
      </c>
      <c r="F96">
        <v>20</v>
      </c>
      <c r="G96">
        <v>5</v>
      </c>
      <c r="H96">
        <v>2</v>
      </c>
      <c r="I96">
        <v>4</v>
      </c>
      <c r="J96">
        <v>6</v>
      </c>
      <c r="K96">
        <v>0</v>
      </c>
      <c r="L96" t="s">
        <v>114</v>
      </c>
      <c r="M96" t="s">
        <v>203</v>
      </c>
      <c r="N96">
        <v>20000</v>
      </c>
      <c r="O96">
        <v>0</v>
      </c>
      <c r="P96" s="23">
        <v>20000</v>
      </c>
      <c r="Q96">
        <v>0</v>
      </c>
      <c r="R96" s="23">
        <v>25621</v>
      </c>
      <c r="S96" s="20">
        <v>0</v>
      </c>
      <c r="T96" s="23">
        <v>25621</v>
      </c>
      <c r="U96">
        <v>0</v>
      </c>
      <c r="V96">
        <v>0</v>
      </c>
      <c r="W96">
        <v>128.1</v>
      </c>
      <c r="X96">
        <v>100</v>
      </c>
      <c r="Y96" t="s">
        <v>102</v>
      </c>
      <c r="Z96" t="s">
        <v>108</v>
      </c>
      <c r="AA96" t="s">
        <v>108</v>
      </c>
      <c r="AB96" t="s">
        <v>113</v>
      </c>
      <c r="AC96" t="s">
        <v>114</v>
      </c>
    </row>
    <row r="97" spans="1:35" x14ac:dyDescent="0.4">
      <c r="A97" t="s">
        <v>202</v>
      </c>
      <c r="B97" t="s">
        <v>68</v>
      </c>
      <c r="C97" t="s">
        <v>69</v>
      </c>
      <c r="D97">
        <v>268000</v>
      </c>
      <c r="E97" t="s">
        <v>70</v>
      </c>
      <c r="F97">
        <v>20</v>
      </c>
      <c r="G97">
        <v>5</v>
      </c>
      <c r="H97">
        <v>2</v>
      </c>
      <c r="I97">
        <v>4</v>
      </c>
      <c r="J97">
        <v>6</v>
      </c>
      <c r="K97">
        <v>1</v>
      </c>
      <c r="L97" t="s">
        <v>114</v>
      </c>
      <c r="M97" t="s">
        <v>203</v>
      </c>
      <c r="N97">
        <v>20000</v>
      </c>
      <c r="O97">
        <v>0</v>
      </c>
      <c r="P97" s="23">
        <v>20000</v>
      </c>
      <c r="Q97">
        <v>0</v>
      </c>
      <c r="R97" s="23">
        <v>25621</v>
      </c>
      <c r="S97" s="20">
        <v>0</v>
      </c>
      <c r="T97" s="23">
        <v>25621</v>
      </c>
      <c r="U97">
        <v>0</v>
      </c>
      <c r="V97">
        <v>0</v>
      </c>
      <c r="W97">
        <v>128.1</v>
      </c>
      <c r="X97">
        <v>100</v>
      </c>
      <c r="Y97" t="s">
        <v>102</v>
      </c>
      <c r="Z97" t="s">
        <v>108</v>
      </c>
      <c r="AA97" t="s">
        <v>108</v>
      </c>
      <c r="AB97" t="s">
        <v>113</v>
      </c>
      <c r="AC97" t="s">
        <v>114</v>
      </c>
      <c r="AD97">
        <v>200730</v>
      </c>
      <c r="AE97" t="s">
        <v>110</v>
      </c>
      <c r="AF97">
        <v>2</v>
      </c>
      <c r="AG97" t="s">
        <v>101</v>
      </c>
      <c r="AH97">
        <v>0</v>
      </c>
      <c r="AI97" t="s">
        <v>78</v>
      </c>
    </row>
    <row r="98" spans="1:35" x14ac:dyDescent="0.4">
      <c r="A98" t="s">
        <v>202</v>
      </c>
      <c r="B98" t="s">
        <v>68</v>
      </c>
      <c r="C98" t="s">
        <v>69</v>
      </c>
      <c r="D98">
        <v>268000</v>
      </c>
      <c r="E98" t="s">
        <v>70</v>
      </c>
      <c r="F98">
        <v>20</v>
      </c>
      <c r="G98">
        <v>5</v>
      </c>
      <c r="H98">
        <v>2</v>
      </c>
      <c r="I98">
        <v>6</v>
      </c>
      <c r="J98">
        <v>0</v>
      </c>
      <c r="K98">
        <v>0</v>
      </c>
      <c r="L98" t="s">
        <v>115</v>
      </c>
      <c r="M98" t="s">
        <v>203</v>
      </c>
      <c r="N98">
        <v>241000</v>
      </c>
      <c r="O98">
        <v>0</v>
      </c>
      <c r="P98" s="23">
        <v>241000</v>
      </c>
      <c r="Q98">
        <v>0</v>
      </c>
      <c r="R98" s="23">
        <v>256267</v>
      </c>
      <c r="S98" s="20">
        <v>15900</v>
      </c>
      <c r="T98" s="23">
        <v>256267</v>
      </c>
      <c r="U98">
        <v>0</v>
      </c>
      <c r="V98">
        <v>0</v>
      </c>
      <c r="W98">
        <v>106.3</v>
      </c>
      <c r="X98">
        <v>100</v>
      </c>
      <c r="Y98" t="s">
        <v>102</v>
      </c>
      <c r="Z98" t="s">
        <v>108</v>
      </c>
      <c r="AA98" t="s">
        <v>108</v>
      </c>
      <c r="AB98" t="s">
        <v>115</v>
      </c>
    </row>
    <row r="99" spans="1:35" x14ac:dyDescent="0.4">
      <c r="A99" t="s">
        <v>202</v>
      </c>
      <c r="B99" t="s">
        <v>68</v>
      </c>
      <c r="C99" t="s">
        <v>69</v>
      </c>
      <c r="D99">
        <v>268000</v>
      </c>
      <c r="E99" t="s">
        <v>70</v>
      </c>
      <c r="F99">
        <v>20</v>
      </c>
      <c r="G99">
        <v>5</v>
      </c>
      <c r="H99">
        <v>2</v>
      </c>
      <c r="I99">
        <v>6</v>
      </c>
      <c r="J99">
        <v>6</v>
      </c>
      <c r="K99">
        <v>0</v>
      </c>
      <c r="L99" t="s">
        <v>116</v>
      </c>
      <c r="M99" t="s">
        <v>203</v>
      </c>
      <c r="N99">
        <v>240000</v>
      </c>
      <c r="O99">
        <v>0</v>
      </c>
      <c r="P99" s="23">
        <v>240000</v>
      </c>
      <c r="Q99">
        <v>0</v>
      </c>
      <c r="R99" s="23">
        <v>253700</v>
      </c>
      <c r="S99" s="20">
        <v>15900</v>
      </c>
      <c r="T99" s="23">
        <v>253700</v>
      </c>
      <c r="U99">
        <v>0</v>
      </c>
      <c r="V99">
        <v>0</v>
      </c>
      <c r="W99">
        <v>105.7</v>
      </c>
      <c r="X99">
        <v>100</v>
      </c>
      <c r="Y99" t="s">
        <v>102</v>
      </c>
      <c r="Z99" t="s">
        <v>108</v>
      </c>
      <c r="AA99" t="s">
        <v>108</v>
      </c>
      <c r="AB99" t="s">
        <v>115</v>
      </c>
      <c r="AC99" t="s">
        <v>116</v>
      </c>
    </row>
    <row r="100" spans="1:35" x14ac:dyDescent="0.4">
      <c r="A100" t="s">
        <v>202</v>
      </c>
      <c r="B100" t="s">
        <v>68</v>
      </c>
      <c r="C100" t="s">
        <v>69</v>
      </c>
      <c r="D100">
        <v>268000</v>
      </c>
      <c r="E100" t="s">
        <v>70</v>
      </c>
      <c r="F100">
        <v>20</v>
      </c>
      <c r="G100">
        <v>5</v>
      </c>
      <c r="H100">
        <v>2</v>
      </c>
      <c r="I100">
        <v>6</v>
      </c>
      <c r="J100">
        <v>6</v>
      </c>
      <c r="K100">
        <v>1</v>
      </c>
      <c r="L100" t="s">
        <v>116</v>
      </c>
      <c r="M100" t="s">
        <v>203</v>
      </c>
      <c r="N100">
        <v>240000</v>
      </c>
      <c r="O100">
        <v>0</v>
      </c>
      <c r="P100" s="23">
        <v>240000</v>
      </c>
      <c r="Q100">
        <v>0</v>
      </c>
      <c r="R100" s="23">
        <v>253700</v>
      </c>
      <c r="S100" s="20">
        <v>15900</v>
      </c>
      <c r="T100" s="23">
        <v>253700</v>
      </c>
      <c r="U100">
        <v>0</v>
      </c>
      <c r="V100">
        <v>0</v>
      </c>
      <c r="W100">
        <v>105.7</v>
      </c>
      <c r="X100">
        <v>100</v>
      </c>
      <c r="Y100" t="s">
        <v>102</v>
      </c>
      <c r="Z100" t="s">
        <v>108</v>
      </c>
      <c r="AA100" t="s">
        <v>108</v>
      </c>
      <c r="AB100" t="s">
        <v>115</v>
      </c>
      <c r="AC100" t="s">
        <v>116</v>
      </c>
      <c r="AD100">
        <v>200730</v>
      </c>
      <c r="AE100" t="s">
        <v>110</v>
      </c>
      <c r="AF100">
        <v>2</v>
      </c>
      <c r="AG100" t="s">
        <v>101</v>
      </c>
      <c r="AH100">
        <v>0</v>
      </c>
      <c r="AI100" t="s">
        <v>78</v>
      </c>
    </row>
    <row r="101" spans="1:35" x14ac:dyDescent="0.4">
      <c r="A101" t="s">
        <v>202</v>
      </c>
      <c r="B101" t="s">
        <v>68</v>
      </c>
      <c r="C101" t="s">
        <v>69</v>
      </c>
      <c r="D101">
        <v>268000</v>
      </c>
      <c r="E101" t="s">
        <v>70</v>
      </c>
      <c r="F101">
        <v>20</v>
      </c>
      <c r="G101">
        <v>5</v>
      </c>
      <c r="H101">
        <v>2</v>
      </c>
      <c r="I101">
        <v>6</v>
      </c>
      <c r="J101">
        <v>14</v>
      </c>
      <c r="K101">
        <v>0</v>
      </c>
      <c r="L101" t="s">
        <v>117</v>
      </c>
      <c r="M101" t="s">
        <v>203</v>
      </c>
      <c r="N101">
        <v>1000</v>
      </c>
      <c r="O101">
        <v>0</v>
      </c>
      <c r="P101" s="23">
        <v>1000</v>
      </c>
      <c r="Q101">
        <v>0</v>
      </c>
      <c r="R101" s="23">
        <v>2567</v>
      </c>
      <c r="S101" s="20">
        <v>0</v>
      </c>
      <c r="T101" s="23">
        <v>2567</v>
      </c>
      <c r="U101">
        <v>0</v>
      </c>
      <c r="V101">
        <v>0</v>
      </c>
      <c r="W101">
        <v>256.7</v>
      </c>
      <c r="X101">
        <v>100</v>
      </c>
      <c r="Y101" t="s">
        <v>102</v>
      </c>
      <c r="Z101" t="s">
        <v>108</v>
      </c>
      <c r="AA101" t="s">
        <v>108</v>
      </c>
      <c r="AB101" t="s">
        <v>115</v>
      </c>
      <c r="AC101" t="s">
        <v>117</v>
      </c>
    </row>
    <row r="102" spans="1:35" x14ac:dyDescent="0.4">
      <c r="A102" t="s">
        <v>202</v>
      </c>
      <c r="B102" t="s">
        <v>68</v>
      </c>
      <c r="C102" t="s">
        <v>69</v>
      </c>
      <c r="D102">
        <v>268000</v>
      </c>
      <c r="E102" t="s">
        <v>70</v>
      </c>
      <c r="F102">
        <v>20</v>
      </c>
      <c r="G102">
        <v>5</v>
      </c>
      <c r="H102">
        <v>2</v>
      </c>
      <c r="I102">
        <v>6</v>
      </c>
      <c r="J102">
        <v>14</v>
      </c>
      <c r="K102">
        <v>1</v>
      </c>
      <c r="L102" t="s">
        <v>117</v>
      </c>
      <c r="M102" t="s">
        <v>203</v>
      </c>
      <c r="N102">
        <v>1000</v>
      </c>
      <c r="O102">
        <v>0</v>
      </c>
      <c r="P102" s="23">
        <v>1000</v>
      </c>
      <c r="Q102">
        <v>0</v>
      </c>
      <c r="R102" s="23">
        <v>2567</v>
      </c>
      <c r="S102" s="20">
        <v>0</v>
      </c>
      <c r="T102" s="23">
        <v>2567</v>
      </c>
      <c r="U102">
        <v>0</v>
      </c>
      <c r="V102">
        <v>0</v>
      </c>
      <c r="W102">
        <v>256.7</v>
      </c>
      <c r="X102">
        <v>100</v>
      </c>
      <c r="Y102" t="s">
        <v>102</v>
      </c>
      <c r="Z102" t="s">
        <v>108</v>
      </c>
      <c r="AA102" t="s">
        <v>108</v>
      </c>
      <c r="AB102" t="s">
        <v>115</v>
      </c>
      <c r="AC102" t="s">
        <v>117</v>
      </c>
      <c r="AD102">
        <v>200730</v>
      </c>
      <c r="AE102" t="s">
        <v>110</v>
      </c>
      <c r="AF102">
        <v>1</v>
      </c>
      <c r="AG102" t="s">
        <v>77</v>
      </c>
      <c r="AH102">
        <v>0</v>
      </c>
      <c r="AI102" t="s">
        <v>78</v>
      </c>
    </row>
  </sheetData>
  <phoneticPr fontId="2"/>
  <printOptions horizontalCentered="1"/>
  <pageMargins left="0" right="0" top="0.74803149606299213" bottom="0.74803149606299213" header="0.31496062992125984" footer="0.31496062992125984"/>
  <pageSetup paperSize="9" scale="95" orientation="landscape" r:id="rId1"/>
  <headerFooter>
    <oddFooter>&amp;L&amp;Z&amp;F/&amp;A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98"/>
  <sheetViews>
    <sheetView workbookViewId="0">
      <selection activeCell="AM50" sqref="AM50"/>
    </sheetView>
  </sheetViews>
  <sheetFormatPr defaultRowHeight="18.75" x14ac:dyDescent="0.4"/>
  <cols>
    <col min="1" max="1" width="11.125" style="1" bestFit="1" customWidth="1"/>
    <col min="2" max="2" width="25.5" style="1" hidden="1" customWidth="1"/>
    <col min="3" max="3" width="5.25" style="1" hidden="1" customWidth="1"/>
    <col min="4" max="4" width="0" style="1" hidden="1" customWidth="1"/>
    <col min="5" max="5" width="11" style="1" hidden="1" customWidth="1"/>
    <col min="6" max="6" width="3.5" style="1" hidden="1" customWidth="1"/>
    <col min="7" max="9" width="3.375" style="1" hidden="1" customWidth="1"/>
    <col min="10" max="11" width="5.25" style="1" hidden="1" customWidth="1"/>
    <col min="12" max="12" width="19.5" style="1" customWidth="1"/>
    <col min="13" max="13" width="13.375" style="1" hidden="1" customWidth="1"/>
    <col min="14" max="14" width="11.625" style="1" hidden="1" customWidth="1"/>
    <col min="15" max="15" width="11" style="1" hidden="1" customWidth="1"/>
    <col min="16" max="16" width="12.25" style="26" bestFit="1" customWidth="1"/>
    <col min="17" max="17" width="14.75" style="1" hidden="1" customWidth="1"/>
    <col min="18" max="18" width="12.75" style="26" bestFit="1" customWidth="1"/>
    <col min="19" max="19" width="12.625" style="29" customWidth="1"/>
    <col min="20" max="20" width="12.75" style="26" bestFit="1" customWidth="1"/>
    <col min="21" max="21" width="11.125" style="1" bestFit="1" customWidth="1"/>
    <col min="22" max="22" width="12.25" style="1" bestFit="1" customWidth="1"/>
    <col min="23" max="24" width="16.75" style="1" hidden="1" customWidth="1"/>
    <col min="25" max="25" width="19.25" style="1" hidden="1" customWidth="1"/>
    <col min="26" max="26" width="23.5" style="1" hidden="1" customWidth="1"/>
    <col min="27" max="27" width="29.625" style="1" customWidth="1"/>
    <col min="28" max="28" width="11" style="1" customWidth="1"/>
    <col min="29" max="29" width="18.5" style="1" customWidth="1"/>
    <col min="30" max="30" width="11" style="1" hidden="1" customWidth="1"/>
    <col min="31" max="31" width="17.25" style="1" hidden="1" customWidth="1"/>
    <col min="32" max="32" width="11" style="1" hidden="1" customWidth="1"/>
    <col min="33" max="33" width="15.125" style="1" hidden="1" customWidth="1"/>
    <col min="34" max="34" width="0" style="1" hidden="1" customWidth="1"/>
    <col min="35" max="35" width="13" style="1" hidden="1" customWidth="1"/>
    <col min="36" max="16384" width="9" style="1"/>
  </cols>
  <sheetData>
    <row r="1" spans="1:35" x14ac:dyDescent="0.4">
      <c r="A1" s="16" t="s">
        <v>33</v>
      </c>
      <c r="B1" s="16" t="s">
        <v>34</v>
      </c>
      <c r="C1" s="16" t="s">
        <v>35</v>
      </c>
      <c r="D1" s="16" t="s">
        <v>36</v>
      </c>
      <c r="E1" s="16" t="s">
        <v>37</v>
      </c>
      <c r="F1" s="16" t="s">
        <v>38</v>
      </c>
      <c r="G1" s="16" t="s">
        <v>39</v>
      </c>
      <c r="H1" s="16" t="s">
        <v>40</v>
      </c>
      <c r="I1" s="16" t="s">
        <v>41</v>
      </c>
      <c r="J1" s="16" t="s">
        <v>42</v>
      </c>
      <c r="K1" s="16" t="s">
        <v>43</v>
      </c>
      <c r="L1" s="16" t="s">
        <v>44</v>
      </c>
      <c r="M1" s="16" t="s">
        <v>45</v>
      </c>
      <c r="N1" s="16" t="s">
        <v>46</v>
      </c>
      <c r="O1" s="16" t="s">
        <v>47</v>
      </c>
      <c r="P1" s="24" t="s">
        <v>48</v>
      </c>
      <c r="Q1" s="16" t="s">
        <v>49</v>
      </c>
      <c r="R1" s="24" t="s">
        <v>50</v>
      </c>
      <c r="S1" s="27" t="s">
        <v>51</v>
      </c>
      <c r="T1" s="24" t="s">
        <v>52</v>
      </c>
      <c r="U1" s="16" t="s">
        <v>53</v>
      </c>
      <c r="V1" s="16" t="s">
        <v>54</v>
      </c>
      <c r="W1" s="16" t="s">
        <v>55</v>
      </c>
      <c r="X1" s="16" t="s">
        <v>56</v>
      </c>
      <c r="Y1" s="16" t="s">
        <v>57</v>
      </c>
      <c r="Z1" s="16" t="s">
        <v>58</v>
      </c>
      <c r="AA1" s="16" t="s">
        <v>59</v>
      </c>
      <c r="AB1" s="16" t="s">
        <v>60</v>
      </c>
      <c r="AC1" s="16" t="s">
        <v>61</v>
      </c>
      <c r="AD1" s="1" t="s">
        <v>62</v>
      </c>
      <c r="AE1" s="1" t="s">
        <v>63</v>
      </c>
      <c r="AF1" s="1" t="s">
        <v>64</v>
      </c>
      <c r="AG1" s="1" t="s">
        <v>65</v>
      </c>
      <c r="AH1" s="1" t="s">
        <v>66</v>
      </c>
      <c r="AI1" s="1" t="s">
        <v>67</v>
      </c>
    </row>
    <row r="2" spans="1:35" hidden="1" x14ac:dyDescent="0.4">
      <c r="A2" s="16" t="s">
        <v>202</v>
      </c>
      <c r="B2" s="16" t="s">
        <v>128</v>
      </c>
      <c r="C2" s="16" t="s">
        <v>69</v>
      </c>
      <c r="D2" s="16">
        <v>362000</v>
      </c>
      <c r="E2" s="16" t="s">
        <v>118</v>
      </c>
      <c r="F2" s="16">
        <v>1</v>
      </c>
      <c r="G2" s="16">
        <v>0</v>
      </c>
      <c r="H2" s="16">
        <v>0</v>
      </c>
      <c r="I2" s="16">
        <v>0</v>
      </c>
      <c r="J2" s="16">
        <v>0</v>
      </c>
      <c r="K2" s="16">
        <v>0</v>
      </c>
      <c r="L2" s="16" t="s">
        <v>129</v>
      </c>
      <c r="M2" s="16" t="s">
        <v>203</v>
      </c>
      <c r="N2" s="16">
        <v>730661000</v>
      </c>
      <c r="O2" s="16">
        <v>-18407000</v>
      </c>
      <c r="P2" s="24">
        <v>712254000</v>
      </c>
      <c r="Q2" s="16">
        <v>0</v>
      </c>
      <c r="R2" s="24">
        <v>833097587</v>
      </c>
      <c r="S2" s="27">
        <v>2448400</v>
      </c>
      <c r="T2" s="24">
        <v>730684542</v>
      </c>
      <c r="U2" s="16">
        <v>5644768</v>
      </c>
      <c r="V2" s="16">
        <v>96768277</v>
      </c>
      <c r="W2" s="16">
        <v>102.6</v>
      </c>
      <c r="X2" s="16">
        <v>87.7</v>
      </c>
      <c r="Y2" s="16" t="s">
        <v>129</v>
      </c>
      <c r="Z2" s="16"/>
      <c r="AA2" s="16"/>
      <c r="AB2" s="16"/>
      <c r="AC2" s="16"/>
    </row>
    <row r="3" spans="1:35" hidden="1" x14ac:dyDescent="0.4">
      <c r="A3" s="16" t="s">
        <v>202</v>
      </c>
      <c r="B3" s="16" t="s">
        <v>128</v>
      </c>
      <c r="C3" s="16" t="s">
        <v>69</v>
      </c>
      <c r="D3" s="16">
        <v>362000</v>
      </c>
      <c r="E3" s="16" t="s">
        <v>118</v>
      </c>
      <c r="F3" s="16">
        <v>1</v>
      </c>
      <c r="G3" s="16">
        <v>1</v>
      </c>
      <c r="H3" s="16">
        <v>0</v>
      </c>
      <c r="I3" s="16">
        <v>0</v>
      </c>
      <c r="J3" s="16">
        <v>0</v>
      </c>
      <c r="K3" s="16">
        <v>0</v>
      </c>
      <c r="L3" s="16" t="s">
        <v>129</v>
      </c>
      <c r="M3" s="16" t="s">
        <v>203</v>
      </c>
      <c r="N3" s="16">
        <v>730661000</v>
      </c>
      <c r="O3" s="16">
        <v>-18407000</v>
      </c>
      <c r="P3" s="24">
        <v>712254000</v>
      </c>
      <c r="Q3" s="16">
        <v>0</v>
      </c>
      <c r="R3" s="24">
        <v>833097587</v>
      </c>
      <c r="S3" s="27">
        <v>2448400</v>
      </c>
      <c r="T3" s="24">
        <v>730684542</v>
      </c>
      <c r="U3" s="16">
        <v>5644768</v>
      </c>
      <c r="V3" s="16">
        <v>96768277</v>
      </c>
      <c r="W3" s="16">
        <v>102.6</v>
      </c>
      <c r="X3" s="16">
        <v>87.7</v>
      </c>
      <c r="Y3" s="16" t="s">
        <v>129</v>
      </c>
      <c r="Z3" s="16" t="s">
        <v>129</v>
      </c>
      <c r="AA3" s="16"/>
      <c r="AB3" s="16"/>
      <c r="AC3" s="16"/>
    </row>
    <row r="4" spans="1:35" hidden="1" x14ac:dyDescent="0.4">
      <c r="A4" s="16" t="s">
        <v>202</v>
      </c>
      <c r="B4" s="16" t="s">
        <v>128</v>
      </c>
      <c r="C4" s="16" t="s">
        <v>69</v>
      </c>
      <c r="D4" s="16">
        <v>362000</v>
      </c>
      <c r="E4" s="16" t="s">
        <v>118</v>
      </c>
      <c r="F4" s="16">
        <v>1</v>
      </c>
      <c r="G4" s="16">
        <v>1</v>
      </c>
      <c r="H4" s="16">
        <v>1</v>
      </c>
      <c r="I4" s="16">
        <v>0</v>
      </c>
      <c r="J4" s="16">
        <v>0</v>
      </c>
      <c r="K4" s="16">
        <v>0</v>
      </c>
      <c r="L4" s="16" t="s">
        <v>130</v>
      </c>
      <c r="M4" s="16" t="s">
        <v>203</v>
      </c>
      <c r="N4" s="16">
        <v>730520000</v>
      </c>
      <c r="O4" s="16">
        <v>-18407000</v>
      </c>
      <c r="P4" s="24">
        <v>712113000</v>
      </c>
      <c r="Q4" s="16">
        <v>0</v>
      </c>
      <c r="R4" s="24">
        <v>832845628</v>
      </c>
      <c r="S4" s="27">
        <v>2448400</v>
      </c>
      <c r="T4" s="24">
        <v>730543404</v>
      </c>
      <c r="U4" s="16">
        <v>5644768</v>
      </c>
      <c r="V4" s="16">
        <v>96657456</v>
      </c>
      <c r="W4" s="16">
        <v>102.6</v>
      </c>
      <c r="X4" s="16">
        <v>87.7</v>
      </c>
      <c r="Y4" s="16" t="s">
        <v>129</v>
      </c>
      <c r="Z4" s="16" t="s">
        <v>129</v>
      </c>
      <c r="AA4" s="16" t="s">
        <v>130</v>
      </c>
      <c r="AB4" s="16"/>
      <c r="AC4" s="16"/>
    </row>
    <row r="5" spans="1:35" hidden="1" x14ac:dyDescent="0.4">
      <c r="A5" s="16" t="s">
        <v>202</v>
      </c>
      <c r="B5" s="16" t="s">
        <v>128</v>
      </c>
      <c r="C5" s="16" t="s">
        <v>69</v>
      </c>
      <c r="D5" s="16">
        <v>362000</v>
      </c>
      <c r="E5" s="16" t="s">
        <v>118</v>
      </c>
      <c r="F5" s="16">
        <v>1</v>
      </c>
      <c r="G5" s="16">
        <v>1</v>
      </c>
      <c r="H5" s="16">
        <v>1</v>
      </c>
      <c r="I5" s="16">
        <v>1</v>
      </c>
      <c r="J5" s="16">
        <v>0</v>
      </c>
      <c r="K5" s="16">
        <v>0</v>
      </c>
      <c r="L5" s="16" t="s">
        <v>74</v>
      </c>
      <c r="M5" s="16" t="s">
        <v>203</v>
      </c>
      <c r="N5" s="16">
        <v>703685000</v>
      </c>
      <c r="O5" s="16">
        <v>-18407000</v>
      </c>
      <c r="P5" s="24">
        <v>685278000</v>
      </c>
      <c r="Q5" s="16">
        <v>0</v>
      </c>
      <c r="R5" s="24">
        <v>719425100</v>
      </c>
      <c r="S5" s="27">
        <v>2448400</v>
      </c>
      <c r="T5" s="24">
        <v>696630195</v>
      </c>
      <c r="U5" s="16">
        <v>0</v>
      </c>
      <c r="V5" s="16">
        <v>22794905</v>
      </c>
      <c r="W5" s="16">
        <v>101.7</v>
      </c>
      <c r="X5" s="16">
        <v>96.8</v>
      </c>
      <c r="Y5" s="16" t="s">
        <v>129</v>
      </c>
      <c r="Z5" s="16" t="s">
        <v>129</v>
      </c>
      <c r="AA5" s="16" t="s">
        <v>130</v>
      </c>
      <c r="AB5" s="16" t="s">
        <v>74</v>
      </c>
      <c r="AC5" s="16"/>
    </row>
    <row r="6" spans="1:35" hidden="1" x14ac:dyDescent="0.4">
      <c r="A6" s="16" t="s">
        <v>202</v>
      </c>
      <c r="B6" s="16" t="s">
        <v>128</v>
      </c>
      <c r="C6" s="16" t="s">
        <v>69</v>
      </c>
      <c r="D6" s="16">
        <v>362000</v>
      </c>
      <c r="E6" s="16" t="s">
        <v>118</v>
      </c>
      <c r="F6" s="16">
        <v>1</v>
      </c>
      <c r="G6" s="16">
        <v>1</v>
      </c>
      <c r="H6" s="16">
        <v>1</v>
      </c>
      <c r="I6" s="16">
        <v>1</v>
      </c>
      <c r="J6" s="16">
        <v>1</v>
      </c>
      <c r="K6" s="16">
        <v>0</v>
      </c>
      <c r="L6" s="16" t="s">
        <v>131</v>
      </c>
      <c r="M6" s="16" t="s">
        <v>203</v>
      </c>
      <c r="N6" s="16">
        <v>526842000</v>
      </c>
      <c r="O6" s="16">
        <v>-13534000</v>
      </c>
      <c r="P6" s="24">
        <v>513308000</v>
      </c>
      <c r="Q6" s="16">
        <v>0</v>
      </c>
      <c r="R6" s="24">
        <v>537804459</v>
      </c>
      <c r="S6" s="27">
        <v>-172511196</v>
      </c>
      <c r="T6" s="24">
        <v>521670599</v>
      </c>
      <c r="U6" s="16">
        <v>0</v>
      </c>
      <c r="V6" s="16">
        <v>16133860</v>
      </c>
      <c r="W6" s="16">
        <v>101.6</v>
      </c>
      <c r="X6" s="16">
        <v>97</v>
      </c>
      <c r="Y6" s="16" t="s">
        <v>129</v>
      </c>
      <c r="Z6" s="16" t="s">
        <v>129</v>
      </c>
      <c r="AA6" s="16" t="s">
        <v>130</v>
      </c>
      <c r="AB6" s="16" t="s">
        <v>74</v>
      </c>
      <c r="AC6" s="16" t="s">
        <v>131</v>
      </c>
    </row>
    <row r="7" spans="1:35" x14ac:dyDescent="0.4">
      <c r="A7" s="16" t="s">
        <v>202</v>
      </c>
      <c r="B7" s="16" t="s">
        <v>128</v>
      </c>
      <c r="C7" s="16" t="s">
        <v>69</v>
      </c>
      <c r="D7" s="16">
        <v>362000</v>
      </c>
      <c r="E7" s="16" t="s">
        <v>118</v>
      </c>
      <c r="F7" s="16">
        <v>1</v>
      </c>
      <c r="G7" s="16">
        <v>1</v>
      </c>
      <c r="H7" s="16">
        <v>1</v>
      </c>
      <c r="I7" s="16">
        <v>1</v>
      </c>
      <c r="J7" s="16">
        <v>1</v>
      </c>
      <c r="K7" s="16">
        <v>1</v>
      </c>
      <c r="L7" s="16" t="s">
        <v>131</v>
      </c>
      <c r="M7" s="16" t="s">
        <v>203</v>
      </c>
      <c r="N7" s="16">
        <v>526842000</v>
      </c>
      <c r="O7" s="16">
        <v>-13534000</v>
      </c>
      <c r="P7" s="25">
        <v>513308000</v>
      </c>
      <c r="Q7" s="17">
        <v>0</v>
      </c>
      <c r="R7" s="25">
        <v>537804459</v>
      </c>
      <c r="S7" s="28">
        <v>-172511196</v>
      </c>
      <c r="T7" s="25">
        <v>521670599</v>
      </c>
      <c r="U7" s="17">
        <v>0</v>
      </c>
      <c r="V7" s="17">
        <v>16133860</v>
      </c>
      <c r="W7" s="16">
        <v>101.6</v>
      </c>
      <c r="X7" s="16">
        <v>97</v>
      </c>
      <c r="Y7" s="16" t="s">
        <v>129</v>
      </c>
      <c r="Z7" s="16" t="s">
        <v>129</v>
      </c>
      <c r="AA7" s="16" t="s">
        <v>130</v>
      </c>
      <c r="AB7" s="16" t="s">
        <v>74</v>
      </c>
      <c r="AC7" s="16" t="s">
        <v>131</v>
      </c>
      <c r="AD7" s="1">
        <v>10000</v>
      </c>
      <c r="AE7" s="1" t="s">
        <v>76</v>
      </c>
      <c r="AF7" s="1">
        <v>1</v>
      </c>
      <c r="AG7" s="1" t="s">
        <v>77</v>
      </c>
      <c r="AH7" s="1">
        <v>0</v>
      </c>
      <c r="AI7" s="1" t="s">
        <v>78</v>
      </c>
    </row>
    <row r="8" spans="1:35" hidden="1" x14ac:dyDescent="0.4">
      <c r="A8" s="16" t="s">
        <v>202</v>
      </c>
      <c r="B8" s="16" t="s">
        <v>128</v>
      </c>
      <c r="C8" s="16" t="s">
        <v>69</v>
      </c>
      <c r="D8" s="16">
        <v>362000</v>
      </c>
      <c r="E8" s="16" t="s">
        <v>118</v>
      </c>
      <c r="F8" s="16">
        <v>1</v>
      </c>
      <c r="G8" s="16">
        <v>1</v>
      </c>
      <c r="H8" s="16">
        <v>1</v>
      </c>
      <c r="I8" s="16">
        <v>1</v>
      </c>
      <c r="J8" s="16">
        <v>2</v>
      </c>
      <c r="K8" s="16">
        <v>0</v>
      </c>
      <c r="L8" s="16" t="s">
        <v>132</v>
      </c>
      <c r="M8" s="16" t="s">
        <v>203</v>
      </c>
      <c r="N8" s="16">
        <v>133077000</v>
      </c>
      <c r="O8" s="16">
        <v>-3908000</v>
      </c>
      <c r="P8" s="25">
        <v>129169000</v>
      </c>
      <c r="Q8" s="17">
        <v>0</v>
      </c>
      <c r="R8" s="25">
        <v>135259284</v>
      </c>
      <c r="S8" s="28">
        <v>131224323</v>
      </c>
      <c r="T8" s="25">
        <v>131224323</v>
      </c>
      <c r="U8" s="17">
        <v>0</v>
      </c>
      <c r="V8" s="17">
        <v>4034961</v>
      </c>
      <c r="W8" s="16">
        <v>101.6</v>
      </c>
      <c r="X8" s="16">
        <v>97</v>
      </c>
      <c r="Y8" s="16" t="s">
        <v>129</v>
      </c>
      <c r="Z8" s="16" t="s">
        <v>129</v>
      </c>
      <c r="AA8" s="16" t="s">
        <v>130</v>
      </c>
      <c r="AB8" s="16" t="s">
        <v>74</v>
      </c>
      <c r="AC8" s="16" t="s">
        <v>132</v>
      </c>
    </row>
    <row r="9" spans="1:35" x14ac:dyDescent="0.4">
      <c r="A9" s="16" t="s">
        <v>202</v>
      </c>
      <c r="B9" s="16" t="s">
        <v>128</v>
      </c>
      <c r="C9" s="16" t="s">
        <v>69</v>
      </c>
      <c r="D9" s="16">
        <v>362000</v>
      </c>
      <c r="E9" s="16" t="s">
        <v>118</v>
      </c>
      <c r="F9" s="16">
        <v>1</v>
      </c>
      <c r="G9" s="16">
        <v>1</v>
      </c>
      <c r="H9" s="16">
        <v>1</v>
      </c>
      <c r="I9" s="16">
        <v>1</v>
      </c>
      <c r="J9" s="16">
        <v>2</v>
      </c>
      <c r="K9" s="16">
        <v>1</v>
      </c>
      <c r="L9" s="16" t="s">
        <v>132</v>
      </c>
      <c r="M9" s="16" t="s">
        <v>203</v>
      </c>
      <c r="N9" s="16">
        <v>133077000</v>
      </c>
      <c r="O9" s="16">
        <v>-3908000</v>
      </c>
      <c r="P9" s="25">
        <v>129169000</v>
      </c>
      <c r="Q9" s="17">
        <v>0</v>
      </c>
      <c r="R9" s="25">
        <v>135259284</v>
      </c>
      <c r="S9" s="28">
        <v>131224323</v>
      </c>
      <c r="T9" s="25">
        <v>131224323</v>
      </c>
      <c r="U9" s="17">
        <v>0</v>
      </c>
      <c r="V9" s="17">
        <v>4034961</v>
      </c>
      <c r="W9" s="16">
        <v>101.6</v>
      </c>
      <c r="X9" s="16">
        <v>97</v>
      </c>
      <c r="Y9" s="16" t="s">
        <v>129</v>
      </c>
      <c r="Z9" s="16" t="s">
        <v>129</v>
      </c>
      <c r="AA9" s="16" t="s">
        <v>130</v>
      </c>
      <c r="AB9" s="16" t="s">
        <v>74</v>
      </c>
      <c r="AC9" s="16" t="s">
        <v>132</v>
      </c>
      <c r="AD9" s="1">
        <v>10000</v>
      </c>
      <c r="AE9" s="1" t="s">
        <v>76</v>
      </c>
      <c r="AF9" s="1">
        <v>1</v>
      </c>
      <c r="AG9" s="1" t="s">
        <v>77</v>
      </c>
      <c r="AH9" s="1">
        <v>0</v>
      </c>
      <c r="AI9" s="1" t="s">
        <v>78</v>
      </c>
    </row>
    <row r="10" spans="1:35" hidden="1" x14ac:dyDescent="0.4">
      <c r="A10" s="16" t="s">
        <v>202</v>
      </c>
      <c r="B10" s="16" t="s">
        <v>128</v>
      </c>
      <c r="C10" s="16" t="s">
        <v>69</v>
      </c>
      <c r="D10" s="16">
        <v>362000</v>
      </c>
      <c r="E10" s="16" t="s">
        <v>118</v>
      </c>
      <c r="F10" s="16">
        <v>1</v>
      </c>
      <c r="G10" s="16">
        <v>1</v>
      </c>
      <c r="H10" s="16">
        <v>1</v>
      </c>
      <c r="I10" s="16">
        <v>1</v>
      </c>
      <c r="J10" s="16">
        <v>3</v>
      </c>
      <c r="K10" s="16">
        <v>0</v>
      </c>
      <c r="L10" s="16" t="s">
        <v>133</v>
      </c>
      <c r="M10" s="16" t="s">
        <v>203</v>
      </c>
      <c r="N10" s="16">
        <v>43766000</v>
      </c>
      <c r="O10" s="16">
        <v>-965000</v>
      </c>
      <c r="P10" s="25">
        <v>42801000</v>
      </c>
      <c r="Q10" s="17">
        <v>0</v>
      </c>
      <c r="R10" s="25">
        <v>46361357</v>
      </c>
      <c r="S10" s="28">
        <v>43735273</v>
      </c>
      <c r="T10" s="25">
        <v>43735273</v>
      </c>
      <c r="U10" s="17">
        <v>0</v>
      </c>
      <c r="V10" s="17">
        <v>2626084</v>
      </c>
      <c r="W10" s="16">
        <v>102.2</v>
      </c>
      <c r="X10" s="16">
        <v>94.3</v>
      </c>
      <c r="Y10" s="16" t="s">
        <v>129</v>
      </c>
      <c r="Z10" s="16" t="s">
        <v>129</v>
      </c>
      <c r="AA10" s="16" t="s">
        <v>130</v>
      </c>
      <c r="AB10" s="16" t="s">
        <v>74</v>
      </c>
      <c r="AC10" s="16" t="s">
        <v>133</v>
      </c>
    </row>
    <row r="11" spans="1:35" x14ac:dyDescent="0.4">
      <c r="A11" s="16" t="s">
        <v>202</v>
      </c>
      <c r="B11" s="16" t="s">
        <v>128</v>
      </c>
      <c r="C11" s="16" t="s">
        <v>69</v>
      </c>
      <c r="D11" s="16">
        <v>362000</v>
      </c>
      <c r="E11" s="16" t="s">
        <v>118</v>
      </c>
      <c r="F11" s="16">
        <v>1</v>
      </c>
      <c r="G11" s="16">
        <v>1</v>
      </c>
      <c r="H11" s="16">
        <v>1</v>
      </c>
      <c r="I11" s="16">
        <v>1</v>
      </c>
      <c r="J11" s="16">
        <v>3</v>
      </c>
      <c r="K11" s="16">
        <v>1</v>
      </c>
      <c r="L11" s="16" t="s">
        <v>133</v>
      </c>
      <c r="M11" s="16" t="s">
        <v>203</v>
      </c>
      <c r="N11" s="16">
        <v>43766000</v>
      </c>
      <c r="O11" s="16">
        <v>-965000</v>
      </c>
      <c r="P11" s="25">
        <v>42801000</v>
      </c>
      <c r="Q11" s="17">
        <v>0</v>
      </c>
      <c r="R11" s="25">
        <v>46361357</v>
      </c>
      <c r="S11" s="28">
        <v>43735273</v>
      </c>
      <c r="T11" s="25">
        <v>43735273</v>
      </c>
      <c r="U11" s="17">
        <v>0</v>
      </c>
      <c r="V11" s="17">
        <v>2626084</v>
      </c>
      <c r="W11" s="16">
        <v>102.2</v>
      </c>
      <c r="X11" s="16">
        <v>94.3</v>
      </c>
      <c r="Y11" s="16" t="s">
        <v>129</v>
      </c>
      <c r="Z11" s="16" t="s">
        <v>129</v>
      </c>
      <c r="AA11" s="16" t="s">
        <v>130</v>
      </c>
      <c r="AB11" s="16" t="s">
        <v>74</v>
      </c>
      <c r="AC11" s="16" t="s">
        <v>133</v>
      </c>
      <c r="AD11" s="1">
        <v>10000</v>
      </c>
      <c r="AE11" s="1" t="s">
        <v>76</v>
      </c>
      <c r="AF11" s="1">
        <v>1</v>
      </c>
      <c r="AG11" s="1" t="s">
        <v>77</v>
      </c>
      <c r="AH11" s="1">
        <v>0</v>
      </c>
      <c r="AI11" s="1" t="s">
        <v>78</v>
      </c>
    </row>
    <row r="12" spans="1:35" hidden="1" x14ac:dyDescent="0.4">
      <c r="A12" s="16" t="s">
        <v>202</v>
      </c>
      <c r="B12" s="16" t="s">
        <v>128</v>
      </c>
      <c r="C12" s="16" t="s">
        <v>69</v>
      </c>
      <c r="D12" s="16">
        <v>362000</v>
      </c>
      <c r="E12" s="16" t="s">
        <v>118</v>
      </c>
      <c r="F12" s="16">
        <v>1</v>
      </c>
      <c r="G12" s="16">
        <v>1</v>
      </c>
      <c r="H12" s="16">
        <v>1</v>
      </c>
      <c r="I12" s="16">
        <v>2</v>
      </c>
      <c r="J12" s="16">
        <v>0</v>
      </c>
      <c r="K12" s="16">
        <v>0</v>
      </c>
      <c r="L12" s="16" t="s">
        <v>80</v>
      </c>
      <c r="M12" s="16" t="s">
        <v>203</v>
      </c>
      <c r="N12" s="16">
        <v>26835000</v>
      </c>
      <c r="O12" s="16">
        <v>0</v>
      </c>
      <c r="P12" s="25">
        <v>26835000</v>
      </c>
      <c r="Q12" s="17">
        <v>0</v>
      </c>
      <c r="R12" s="25">
        <v>113420528</v>
      </c>
      <c r="S12" s="28">
        <v>0</v>
      </c>
      <c r="T12" s="25">
        <v>33913209</v>
      </c>
      <c r="U12" s="17">
        <v>5644768</v>
      </c>
      <c r="V12" s="17">
        <v>73862551</v>
      </c>
      <c r="W12" s="16">
        <v>126.4</v>
      </c>
      <c r="X12" s="16">
        <v>29.9</v>
      </c>
      <c r="Y12" s="16" t="s">
        <v>129</v>
      </c>
      <c r="Z12" s="16" t="s">
        <v>129</v>
      </c>
      <c r="AA12" s="16" t="s">
        <v>130</v>
      </c>
      <c r="AB12" s="16" t="s">
        <v>80</v>
      </c>
      <c r="AC12" s="16"/>
    </row>
    <row r="13" spans="1:35" hidden="1" x14ac:dyDescent="0.4">
      <c r="A13" s="16" t="s">
        <v>202</v>
      </c>
      <c r="B13" s="16" t="s">
        <v>128</v>
      </c>
      <c r="C13" s="16" t="s">
        <v>69</v>
      </c>
      <c r="D13" s="16">
        <v>362000</v>
      </c>
      <c r="E13" s="16" t="s">
        <v>118</v>
      </c>
      <c r="F13" s="16">
        <v>1</v>
      </c>
      <c r="G13" s="16">
        <v>1</v>
      </c>
      <c r="H13" s="16">
        <v>1</v>
      </c>
      <c r="I13" s="16">
        <v>2</v>
      </c>
      <c r="J13" s="16">
        <v>1</v>
      </c>
      <c r="K13" s="16">
        <v>0</v>
      </c>
      <c r="L13" s="16" t="s">
        <v>131</v>
      </c>
      <c r="M13" s="16" t="s">
        <v>203</v>
      </c>
      <c r="N13" s="16">
        <v>20173000</v>
      </c>
      <c r="O13" s="16">
        <v>0</v>
      </c>
      <c r="P13" s="25">
        <v>20173000</v>
      </c>
      <c r="Q13" s="17">
        <v>0</v>
      </c>
      <c r="R13" s="25">
        <v>85126081</v>
      </c>
      <c r="S13" s="28">
        <v>0</v>
      </c>
      <c r="T13" s="25">
        <v>25372895</v>
      </c>
      <c r="U13" s="17">
        <v>4238698</v>
      </c>
      <c r="V13" s="17">
        <v>55514488</v>
      </c>
      <c r="W13" s="16">
        <v>125.8</v>
      </c>
      <c r="X13" s="16">
        <v>29.8</v>
      </c>
      <c r="Y13" s="16" t="s">
        <v>129</v>
      </c>
      <c r="Z13" s="16" t="s">
        <v>129</v>
      </c>
      <c r="AA13" s="16" t="s">
        <v>130</v>
      </c>
      <c r="AB13" s="16" t="s">
        <v>80</v>
      </c>
      <c r="AC13" s="16" t="s">
        <v>131</v>
      </c>
    </row>
    <row r="14" spans="1:35" x14ac:dyDescent="0.4">
      <c r="A14" s="16" t="s">
        <v>202</v>
      </c>
      <c r="B14" s="16" t="s">
        <v>128</v>
      </c>
      <c r="C14" s="16" t="s">
        <v>69</v>
      </c>
      <c r="D14" s="16">
        <v>362000</v>
      </c>
      <c r="E14" s="16" t="s">
        <v>118</v>
      </c>
      <c r="F14" s="16">
        <v>1</v>
      </c>
      <c r="G14" s="16">
        <v>1</v>
      </c>
      <c r="H14" s="16">
        <v>1</v>
      </c>
      <c r="I14" s="16">
        <v>2</v>
      </c>
      <c r="J14" s="16">
        <v>1</v>
      </c>
      <c r="K14" s="16">
        <v>1</v>
      </c>
      <c r="L14" s="16" t="s">
        <v>131</v>
      </c>
      <c r="M14" s="16" t="s">
        <v>203</v>
      </c>
      <c r="N14" s="16">
        <v>20173000</v>
      </c>
      <c r="O14" s="16">
        <v>0</v>
      </c>
      <c r="P14" s="25">
        <v>20173000</v>
      </c>
      <c r="Q14" s="17">
        <v>0</v>
      </c>
      <c r="R14" s="25">
        <v>85126081</v>
      </c>
      <c r="S14" s="28">
        <v>0</v>
      </c>
      <c r="T14" s="25">
        <v>25372895</v>
      </c>
      <c r="U14" s="17">
        <v>4238698</v>
      </c>
      <c r="V14" s="17">
        <v>55514488</v>
      </c>
      <c r="W14" s="16">
        <v>125.8</v>
      </c>
      <c r="X14" s="16">
        <v>29.8</v>
      </c>
      <c r="Y14" s="16" t="s">
        <v>129</v>
      </c>
      <c r="Z14" s="16" t="s">
        <v>129</v>
      </c>
      <c r="AA14" s="16" t="s">
        <v>130</v>
      </c>
      <c r="AB14" s="16" t="s">
        <v>80</v>
      </c>
      <c r="AC14" s="16" t="s">
        <v>131</v>
      </c>
      <c r="AD14" s="1">
        <v>10000</v>
      </c>
      <c r="AE14" s="1" t="s">
        <v>76</v>
      </c>
      <c r="AF14" s="1">
        <v>1</v>
      </c>
      <c r="AG14" s="1" t="s">
        <v>77</v>
      </c>
      <c r="AH14" s="1">
        <v>0</v>
      </c>
      <c r="AI14" s="1" t="s">
        <v>78</v>
      </c>
    </row>
    <row r="15" spans="1:35" hidden="1" x14ac:dyDescent="0.4">
      <c r="A15" s="16" t="s">
        <v>202</v>
      </c>
      <c r="B15" s="16" t="s">
        <v>128</v>
      </c>
      <c r="C15" s="16" t="s">
        <v>69</v>
      </c>
      <c r="D15" s="16">
        <v>362000</v>
      </c>
      <c r="E15" s="16" t="s">
        <v>118</v>
      </c>
      <c r="F15" s="16">
        <v>1</v>
      </c>
      <c r="G15" s="16">
        <v>1</v>
      </c>
      <c r="H15" s="16">
        <v>1</v>
      </c>
      <c r="I15" s="16">
        <v>2</v>
      </c>
      <c r="J15" s="16">
        <v>2</v>
      </c>
      <c r="K15" s="16">
        <v>0</v>
      </c>
      <c r="L15" s="16" t="s">
        <v>132</v>
      </c>
      <c r="M15" s="16" t="s">
        <v>203</v>
      </c>
      <c r="N15" s="16">
        <v>3522000</v>
      </c>
      <c r="O15" s="16">
        <v>0</v>
      </c>
      <c r="P15" s="25">
        <v>3522000</v>
      </c>
      <c r="Q15" s="17">
        <v>0</v>
      </c>
      <c r="R15" s="25">
        <v>15135004</v>
      </c>
      <c r="S15" s="28">
        <v>0</v>
      </c>
      <c r="T15" s="25">
        <v>5306766</v>
      </c>
      <c r="U15" s="17">
        <v>752596</v>
      </c>
      <c r="V15" s="17">
        <v>9075642</v>
      </c>
      <c r="W15" s="16">
        <v>150.69999999999999</v>
      </c>
      <c r="X15" s="16">
        <v>35.1</v>
      </c>
      <c r="Y15" s="16" t="s">
        <v>129</v>
      </c>
      <c r="Z15" s="16" t="s">
        <v>129</v>
      </c>
      <c r="AA15" s="16" t="s">
        <v>130</v>
      </c>
      <c r="AB15" s="16" t="s">
        <v>80</v>
      </c>
      <c r="AC15" s="16" t="s">
        <v>132</v>
      </c>
    </row>
    <row r="16" spans="1:35" x14ac:dyDescent="0.4">
      <c r="A16" s="16" t="s">
        <v>202</v>
      </c>
      <c r="B16" s="16" t="s">
        <v>128</v>
      </c>
      <c r="C16" s="16" t="s">
        <v>69</v>
      </c>
      <c r="D16" s="16">
        <v>362000</v>
      </c>
      <c r="E16" s="16" t="s">
        <v>118</v>
      </c>
      <c r="F16" s="16">
        <v>1</v>
      </c>
      <c r="G16" s="16">
        <v>1</v>
      </c>
      <c r="H16" s="16">
        <v>1</v>
      </c>
      <c r="I16" s="16">
        <v>2</v>
      </c>
      <c r="J16" s="16">
        <v>2</v>
      </c>
      <c r="K16" s="16">
        <v>1</v>
      </c>
      <c r="L16" s="16" t="s">
        <v>132</v>
      </c>
      <c r="M16" s="16" t="s">
        <v>203</v>
      </c>
      <c r="N16" s="16">
        <v>3522000</v>
      </c>
      <c r="O16" s="16">
        <v>0</v>
      </c>
      <c r="P16" s="25">
        <v>3522000</v>
      </c>
      <c r="Q16" s="17">
        <v>0</v>
      </c>
      <c r="R16" s="25">
        <v>15135004</v>
      </c>
      <c r="S16" s="28">
        <v>0</v>
      </c>
      <c r="T16" s="25">
        <v>5306766</v>
      </c>
      <c r="U16" s="17">
        <v>752596</v>
      </c>
      <c r="V16" s="17">
        <v>9075642</v>
      </c>
      <c r="W16" s="16">
        <v>150.69999999999999</v>
      </c>
      <c r="X16" s="16">
        <v>35.1</v>
      </c>
      <c r="Y16" s="16" t="s">
        <v>129</v>
      </c>
      <c r="Z16" s="16" t="s">
        <v>129</v>
      </c>
      <c r="AA16" s="16" t="s">
        <v>130</v>
      </c>
      <c r="AB16" s="16" t="s">
        <v>80</v>
      </c>
      <c r="AC16" s="16" t="s">
        <v>132</v>
      </c>
      <c r="AD16" s="1">
        <v>10000</v>
      </c>
      <c r="AE16" s="1" t="s">
        <v>76</v>
      </c>
      <c r="AF16" s="1">
        <v>2</v>
      </c>
      <c r="AG16" s="1" t="s">
        <v>101</v>
      </c>
      <c r="AH16" s="1">
        <v>0</v>
      </c>
      <c r="AI16" s="1" t="s">
        <v>78</v>
      </c>
    </row>
    <row r="17" spans="1:35" hidden="1" x14ac:dyDescent="0.4">
      <c r="A17" s="16" t="s">
        <v>202</v>
      </c>
      <c r="B17" s="16" t="s">
        <v>128</v>
      </c>
      <c r="C17" s="16" t="s">
        <v>69</v>
      </c>
      <c r="D17" s="16">
        <v>362000</v>
      </c>
      <c r="E17" s="16" t="s">
        <v>118</v>
      </c>
      <c r="F17" s="16">
        <v>1</v>
      </c>
      <c r="G17" s="16">
        <v>1</v>
      </c>
      <c r="H17" s="16">
        <v>1</v>
      </c>
      <c r="I17" s="16">
        <v>2</v>
      </c>
      <c r="J17" s="16">
        <v>3</v>
      </c>
      <c r="K17" s="16">
        <v>0</v>
      </c>
      <c r="L17" s="16" t="s">
        <v>133</v>
      </c>
      <c r="M17" s="16" t="s">
        <v>203</v>
      </c>
      <c r="N17" s="16">
        <v>3140000</v>
      </c>
      <c r="O17" s="16">
        <v>0</v>
      </c>
      <c r="P17" s="25">
        <v>3140000</v>
      </c>
      <c r="Q17" s="17">
        <v>0</v>
      </c>
      <c r="R17" s="25">
        <v>13159443</v>
      </c>
      <c r="S17" s="28">
        <v>0</v>
      </c>
      <c r="T17" s="25">
        <v>3233548</v>
      </c>
      <c r="U17" s="17">
        <v>653474</v>
      </c>
      <c r="V17" s="17">
        <v>9272421</v>
      </c>
      <c r="W17" s="16">
        <v>103</v>
      </c>
      <c r="X17" s="16">
        <v>24.6</v>
      </c>
      <c r="Y17" s="16" t="s">
        <v>129</v>
      </c>
      <c r="Z17" s="16" t="s">
        <v>129</v>
      </c>
      <c r="AA17" s="16" t="s">
        <v>130</v>
      </c>
      <c r="AB17" s="16" t="s">
        <v>80</v>
      </c>
      <c r="AC17" s="16" t="s">
        <v>133</v>
      </c>
    </row>
    <row r="18" spans="1:35" x14ac:dyDescent="0.4">
      <c r="A18" s="16" t="s">
        <v>202</v>
      </c>
      <c r="B18" s="16" t="s">
        <v>128</v>
      </c>
      <c r="C18" s="16" t="s">
        <v>69</v>
      </c>
      <c r="D18" s="16">
        <v>362000</v>
      </c>
      <c r="E18" s="16" t="s">
        <v>118</v>
      </c>
      <c r="F18" s="16">
        <v>1</v>
      </c>
      <c r="G18" s="16">
        <v>1</v>
      </c>
      <c r="H18" s="16">
        <v>1</v>
      </c>
      <c r="I18" s="16">
        <v>2</v>
      </c>
      <c r="J18" s="16">
        <v>3</v>
      </c>
      <c r="K18" s="16">
        <v>1</v>
      </c>
      <c r="L18" s="16" t="s">
        <v>133</v>
      </c>
      <c r="M18" s="16" t="s">
        <v>203</v>
      </c>
      <c r="N18" s="16">
        <v>3140000</v>
      </c>
      <c r="O18" s="16">
        <v>0</v>
      </c>
      <c r="P18" s="25">
        <v>3140000</v>
      </c>
      <c r="Q18" s="17">
        <v>0</v>
      </c>
      <c r="R18" s="25">
        <v>13159443</v>
      </c>
      <c r="S18" s="28">
        <v>0</v>
      </c>
      <c r="T18" s="25">
        <v>3233548</v>
      </c>
      <c r="U18" s="17">
        <v>653474</v>
      </c>
      <c r="V18" s="17">
        <v>9272421</v>
      </c>
      <c r="W18" s="16">
        <v>103</v>
      </c>
      <c r="X18" s="16">
        <v>24.6</v>
      </c>
      <c r="Y18" s="16" t="s">
        <v>129</v>
      </c>
      <c r="Z18" s="16" t="s">
        <v>129</v>
      </c>
      <c r="AA18" s="16" t="s">
        <v>130</v>
      </c>
      <c r="AB18" s="16" t="s">
        <v>80</v>
      </c>
      <c r="AC18" s="16" t="s">
        <v>133</v>
      </c>
      <c r="AD18" s="1">
        <v>10000</v>
      </c>
      <c r="AE18" s="1" t="s">
        <v>76</v>
      </c>
      <c r="AF18" s="1">
        <v>1</v>
      </c>
      <c r="AG18" s="1" t="s">
        <v>77</v>
      </c>
      <c r="AH18" s="1">
        <v>0</v>
      </c>
      <c r="AI18" s="1" t="s">
        <v>78</v>
      </c>
    </row>
    <row r="19" spans="1:35" hidden="1" x14ac:dyDescent="0.4">
      <c r="A19" s="16" t="s">
        <v>202</v>
      </c>
      <c r="B19" s="16" t="s">
        <v>128</v>
      </c>
      <c r="C19" s="16" t="s">
        <v>69</v>
      </c>
      <c r="D19" s="16">
        <v>362000</v>
      </c>
      <c r="E19" s="16" t="s">
        <v>118</v>
      </c>
      <c r="F19" s="16">
        <v>1</v>
      </c>
      <c r="G19" s="16">
        <v>1</v>
      </c>
      <c r="H19" s="16">
        <v>2</v>
      </c>
      <c r="I19" s="16">
        <v>0</v>
      </c>
      <c r="J19" s="16">
        <v>0</v>
      </c>
      <c r="K19" s="16">
        <v>0</v>
      </c>
      <c r="L19" s="16" t="s">
        <v>134</v>
      </c>
      <c r="M19" s="16" t="s">
        <v>203</v>
      </c>
      <c r="N19" s="16">
        <v>141000</v>
      </c>
      <c r="O19" s="16">
        <v>0</v>
      </c>
      <c r="P19" s="25">
        <v>141000</v>
      </c>
      <c r="Q19" s="17">
        <v>0</v>
      </c>
      <c r="R19" s="25">
        <v>251959</v>
      </c>
      <c r="S19" s="28">
        <v>0</v>
      </c>
      <c r="T19" s="25">
        <v>141138</v>
      </c>
      <c r="U19" s="17">
        <v>0</v>
      </c>
      <c r="V19" s="17">
        <v>110821</v>
      </c>
      <c r="W19" s="16">
        <v>100.1</v>
      </c>
      <c r="X19" s="16">
        <v>56</v>
      </c>
      <c r="Y19" s="16" t="s">
        <v>129</v>
      </c>
      <c r="Z19" s="16" t="s">
        <v>129</v>
      </c>
      <c r="AA19" s="16" t="s">
        <v>134</v>
      </c>
      <c r="AB19" s="16"/>
      <c r="AC19" s="16"/>
    </row>
    <row r="20" spans="1:35" hidden="1" x14ac:dyDescent="0.4">
      <c r="A20" s="16" t="s">
        <v>202</v>
      </c>
      <c r="B20" s="16" t="s">
        <v>128</v>
      </c>
      <c r="C20" s="16" t="s">
        <v>69</v>
      </c>
      <c r="D20" s="16">
        <v>362000</v>
      </c>
      <c r="E20" s="16" t="s">
        <v>118</v>
      </c>
      <c r="F20" s="16">
        <v>1</v>
      </c>
      <c r="G20" s="16">
        <v>1</v>
      </c>
      <c r="H20" s="16">
        <v>2</v>
      </c>
      <c r="I20" s="16">
        <v>1</v>
      </c>
      <c r="J20" s="16">
        <v>0</v>
      </c>
      <c r="K20" s="16">
        <v>0</v>
      </c>
      <c r="L20" s="16" t="s">
        <v>74</v>
      </c>
      <c r="M20" s="16" t="s">
        <v>203</v>
      </c>
      <c r="N20" s="16">
        <v>3000</v>
      </c>
      <c r="O20" s="16">
        <v>0</v>
      </c>
      <c r="P20" s="25">
        <v>3000</v>
      </c>
      <c r="Q20" s="17">
        <v>0</v>
      </c>
      <c r="R20" s="25">
        <v>0</v>
      </c>
      <c r="S20" s="28">
        <v>0</v>
      </c>
      <c r="T20" s="25">
        <v>0</v>
      </c>
      <c r="U20" s="17">
        <v>0</v>
      </c>
      <c r="V20" s="17">
        <v>0</v>
      </c>
      <c r="W20" s="16">
        <v>0</v>
      </c>
      <c r="X20" s="16">
        <v>0</v>
      </c>
      <c r="Y20" s="16" t="s">
        <v>129</v>
      </c>
      <c r="Z20" s="16" t="s">
        <v>129</v>
      </c>
      <c r="AA20" s="16" t="s">
        <v>134</v>
      </c>
      <c r="AB20" s="16" t="s">
        <v>74</v>
      </c>
      <c r="AC20" s="16"/>
    </row>
    <row r="21" spans="1:35" hidden="1" x14ac:dyDescent="0.4">
      <c r="A21" s="16" t="s">
        <v>202</v>
      </c>
      <c r="B21" s="16" t="s">
        <v>128</v>
      </c>
      <c r="C21" s="16" t="s">
        <v>69</v>
      </c>
      <c r="D21" s="16">
        <v>362000</v>
      </c>
      <c r="E21" s="16" t="s">
        <v>118</v>
      </c>
      <c r="F21" s="16">
        <v>1</v>
      </c>
      <c r="G21" s="16">
        <v>1</v>
      </c>
      <c r="H21" s="16">
        <v>2</v>
      </c>
      <c r="I21" s="16">
        <v>1</v>
      </c>
      <c r="J21" s="16">
        <v>1</v>
      </c>
      <c r="K21" s="16">
        <v>0</v>
      </c>
      <c r="L21" s="16" t="s">
        <v>131</v>
      </c>
      <c r="M21" s="16" t="s">
        <v>203</v>
      </c>
      <c r="N21" s="16">
        <v>1000</v>
      </c>
      <c r="O21" s="16">
        <v>0</v>
      </c>
      <c r="P21" s="25">
        <v>1000</v>
      </c>
      <c r="Q21" s="17">
        <v>0</v>
      </c>
      <c r="R21" s="25">
        <v>0</v>
      </c>
      <c r="S21" s="28">
        <v>0</v>
      </c>
      <c r="T21" s="25">
        <v>0</v>
      </c>
      <c r="U21" s="17">
        <v>0</v>
      </c>
      <c r="V21" s="17">
        <v>0</v>
      </c>
      <c r="W21" s="16">
        <v>0</v>
      </c>
      <c r="X21" s="16">
        <v>0</v>
      </c>
      <c r="Y21" s="16" t="s">
        <v>129</v>
      </c>
      <c r="Z21" s="16" t="s">
        <v>129</v>
      </c>
      <c r="AA21" s="16" t="s">
        <v>134</v>
      </c>
      <c r="AB21" s="16" t="s">
        <v>74</v>
      </c>
      <c r="AC21" s="16" t="s">
        <v>131</v>
      </c>
    </row>
    <row r="22" spans="1:35" x14ac:dyDescent="0.4">
      <c r="A22" s="16" t="s">
        <v>202</v>
      </c>
      <c r="B22" s="16" t="s">
        <v>128</v>
      </c>
      <c r="C22" s="16" t="s">
        <v>69</v>
      </c>
      <c r="D22" s="16">
        <v>362000</v>
      </c>
      <c r="E22" s="16" t="s">
        <v>118</v>
      </c>
      <c r="F22" s="16">
        <v>1</v>
      </c>
      <c r="G22" s="16">
        <v>1</v>
      </c>
      <c r="H22" s="16">
        <v>2</v>
      </c>
      <c r="I22" s="16">
        <v>1</v>
      </c>
      <c r="J22" s="16">
        <v>1</v>
      </c>
      <c r="K22" s="16">
        <v>1</v>
      </c>
      <c r="L22" s="16" t="s">
        <v>131</v>
      </c>
      <c r="M22" s="16" t="s">
        <v>203</v>
      </c>
      <c r="N22" s="16">
        <v>1000</v>
      </c>
      <c r="O22" s="16">
        <v>0</v>
      </c>
      <c r="P22" s="25">
        <v>1000</v>
      </c>
      <c r="Q22" s="17">
        <v>0</v>
      </c>
      <c r="R22" s="25">
        <v>0</v>
      </c>
      <c r="S22" s="28">
        <v>0</v>
      </c>
      <c r="T22" s="25">
        <v>0</v>
      </c>
      <c r="U22" s="17">
        <v>0</v>
      </c>
      <c r="V22" s="17">
        <v>0</v>
      </c>
      <c r="W22" s="16">
        <v>0</v>
      </c>
      <c r="X22" s="16">
        <v>0</v>
      </c>
      <c r="Y22" s="16" t="s">
        <v>129</v>
      </c>
      <c r="Z22" s="16" t="s">
        <v>129</v>
      </c>
      <c r="AA22" s="16" t="s">
        <v>134</v>
      </c>
      <c r="AB22" s="16" t="s">
        <v>74</v>
      </c>
      <c r="AC22" s="16" t="s">
        <v>131</v>
      </c>
      <c r="AD22" s="1">
        <v>10000</v>
      </c>
      <c r="AE22" s="1" t="s">
        <v>76</v>
      </c>
      <c r="AF22" s="1">
        <v>1</v>
      </c>
      <c r="AG22" s="1" t="s">
        <v>77</v>
      </c>
      <c r="AH22" s="1">
        <v>0</v>
      </c>
      <c r="AI22" s="1" t="s">
        <v>78</v>
      </c>
    </row>
    <row r="23" spans="1:35" hidden="1" x14ac:dyDescent="0.4">
      <c r="A23" s="16" t="s">
        <v>202</v>
      </c>
      <c r="B23" s="16" t="s">
        <v>128</v>
      </c>
      <c r="C23" s="16" t="s">
        <v>69</v>
      </c>
      <c r="D23" s="16">
        <v>362000</v>
      </c>
      <c r="E23" s="16" t="s">
        <v>118</v>
      </c>
      <c r="F23" s="16">
        <v>1</v>
      </c>
      <c r="G23" s="16">
        <v>1</v>
      </c>
      <c r="H23" s="16">
        <v>2</v>
      </c>
      <c r="I23" s="16">
        <v>1</v>
      </c>
      <c r="J23" s="16">
        <v>2</v>
      </c>
      <c r="K23" s="16">
        <v>0</v>
      </c>
      <c r="L23" s="16" t="s">
        <v>132</v>
      </c>
      <c r="M23" s="16" t="s">
        <v>203</v>
      </c>
      <c r="N23" s="16">
        <v>1000</v>
      </c>
      <c r="O23" s="16">
        <v>0</v>
      </c>
      <c r="P23" s="25">
        <v>1000</v>
      </c>
      <c r="Q23" s="17">
        <v>0</v>
      </c>
      <c r="R23" s="25">
        <v>0</v>
      </c>
      <c r="S23" s="28">
        <v>0</v>
      </c>
      <c r="T23" s="25">
        <v>0</v>
      </c>
      <c r="U23" s="17">
        <v>0</v>
      </c>
      <c r="V23" s="17">
        <v>0</v>
      </c>
      <c r="W23" s="16">
        <v>0</v>
      </c>
      <c r="X23" s="16">
        <v>0</v>
      </c>
      <c r="Y23" s="16" t="s">
        <v>129</v>
      </c>
      <c r="Z23" s="16" t="s">
        <v>129</v>
      </c>
      <c r="AA23" s="16" t="s">
        <v>134</v>
      </c>
      <c r="AB23" s="16" t="s">
        <v>74</v>
      </c>
      <c r="AC23" s="16" t="s">
        <v>132</v>
      </c>
    </row>
    <row r="24" spans="1:35" x14ac:dyDescent="0.4">
      <c r="A24" s="16" t="s">
        <v>202</v>
      </c>
      <c r="B24" s="16" t="s">
        <v>128</v>
      </c>
      <c r="C24" s="16" t="s">
        <v>69</v>
      </c>
      <c r="D24" s="16">
        <v>362000</v>
      </c>
      <c r="E24" s="16" t="s">
        <v>118</v>
      </c>
      <c r="F24" s="16">
        <v>1</v>
      </c>
      <c r="G24" s="16">
        <v>1</v>
      </c>
      <c r="H24" s="16">
        <v>2</v>
      </c>
      <c r="I24" s="16">
        <v>1</v>
      </c>
      <c r="J24" s="16">
        <v>2</v>
      </c>
      <c r="K24" s="16">
        <v>1</v>
      </c>
      <c r="L24" s="16" t="s">
        <v>132</v>
      </c>
      <c r="M24" s="16" t="s">
        <v>203</v>
      </c>
      <c r="N24" s="16">
        <v>1000</v>
      </c>
      <c r="O24" s="16">
        <v>0</v>
      </c>
      <c r="P24" s="25">
        <v>1000</v>
      </c>
      <c r="Q24" s="17">
        <v>0</v>
      </c>
      <c r="R24" s="25">
        <v>0</v>
      </c>
      <c r="S24" s="28">
        <v>0</v>
      </c>
      <c r="T24" s="25">
        <v>0</v>
      </c>
      <c r="U24" s="17">
        <v>0</v>
      </c>
      <c r="V24" s="17">
        <v>0</v>
      </c>
      <c r="W24" s="16">
        <v>0</v>
      </c>
      <c r="X24" s="16">
        <v>0</v>
      </c>
      <c r="Y24" s="16" t="s">
        <v>129</v>
      </c>
      <c r="Z24" s="16" t="s">
        <v>129</v>
      </c>
      <c r="AA24" s="16" t="s">
        <v>134</v>
      </c>
      <c r="AB24" s="16" t="s">
        <v>74</v>
      </c>
      <c r="AC24" s="16" t="s">
        <v>132</v>
      </c>
      <c r="AD24" s="1">
        <v>10000</v>
      </c>
      <c r="AE24" s="1" t="s">
        <v>76</v>
      </c>
      <c r="AF24" s="1">
        <v>1</v>
      </c>
      <c r="AG24" s="1" t="s">
        <v>77</v>
      </c>
      <c r="AH24" s="1">
        <v>0</v>
      </c>
      <c r="AI24" s="1" t="s">
        <v>78</v>
      </c>
    </row>
    <row r="25" spans="1:35" hidden="1" x14ac:dyDescent="0.4">
      <c r="A25" s="16" t="s">
        <v>202</v>
      </c>
      <c r="B25" s="16" t="s">
        <v>128</v>
      </c>
      <c r="C25" s="16" t="s">
        <v>69</v>
      </c>
      <c r="D25" s="16">
        <v>362000</v>
      </c>
      <c r="E25" s="16" t="s">
        <v>118</v>
      </c>
      <c r="F25" s="16">
        <v>1</v>
      </c>
      <c r="G25" s="16">
        <v>1</v>
      </c>
      <c r="H25" s="16">
        <v>2</v>
      </c>
      <c r="I25" s="16">
        <v>1</v>
      </c>
      <c r="J25" s="16">
        <v>3</v>
      </c>
      <c r="K25" s="16">
        <v>0</v>
      </c>
      <c r="L25" s="16" t="s">
        <v>133</v>
      </c>
      <c r="M25" s="16" t="s">
        <v>203</v>
      </c>
      <c r="N25" s="16">
        <v>1000</v>
      </c>
      <c r="O25" s="16">
        <v>0</v>
      </c>
      <c r="P25" s="25">
        <v>1000</v>
      </c>
      <c r="Q25" s="17">
        <v>0</v>
      </c>
      <c r="R25" s="25">
        <v>0</v>
      </c>
      <c r="S25" s="28">
        <v>0</v>
      </c>
      <c r="T25" s="25">
        <v>0</v>
      </c>
      <c r="U25" s="17">
        <v>0</v>
      </c>
      <c r="V25" s="17">
        <v>0</v>
      </c>
      <c r="W25" s="16">
        <v>0</v>
      </c>
      <c r="X25" s="16">
        <v>0</v>
      </c>
      <c r="Y25" s="16" t="s">
        <v>129</v>
      </c>
      <c r="Z25" s="16" t="s">
        <v>129</v>
      </c>
      <c r="AA25" s="16" t="s">
        <v>134</v>
      </c>
      <c r="AB25" s="16" t="s">
        <v>74</v>
      </c>
      <c r="AC25" s="16" t="s">
        <v>133</v>
      </c>
    </row>
    <row r="26" spans="1:35" x14ac:dyDescent="0.4">
      <c r="A26" s="16" t="s">
        <v>202</v>
      </c>
      <c r="B26" s="16" t="s">
        <v>128</v>
      </c>
      <c r="C26" s="16" t="s">
        <v>69</v>
      </c>
      <c r="D26" s="16">
        <v>362000</v>
      </c>
      <c r="E26" s="16" t="s">
        <v>118</v>
      </c>
      <c r="F26" s="16">
        <v>1</v>
      </c>
      <c r="G26" s="16">
        <v>1</v>
      </c>
      <c r="H26" s="16">
        <v>2</v>
      </c>
      <c r="I26" s="16">
        <v>1</v>
      </c>
      <c r="J26" s="16">
        <v>3</v>
      </c>
      <c r="K26" s="16">
        <v>1</v>
      </c>
      <c r="L26" s="16" t="s">
        <v>133</v>
      </c>
      <c r="M26" s="16" t="s">
        <v>203</v>
      </c>
      <c r="N26" s="16">
        <v>1000</v>
      </c>
      <c r="O26" s="16">
        <v>0</v>
      </c>
      <c r="P26" s="25">
        <v>1000</v>
      </c>
      <c r="Q26" s="17">
        <v>0</v>
      </c>
      <c r="R26" s="25">
        <v>0</v>
      </c>
      <c r="S26" s="28">
        <v>0</v>
      </c>
      <c r="T26" s="25">
        <v>0</v>
      </c>
      <c r="U26" s="17">
        <v>0</v>
      </c>
      <c r="V26" s="17">
        <v>0</v>
      </c>
      <c r="W26" s="16">
        <v>0</v>
      </c>
      <c r="X26" s="16">
        <v>0</v>
      </c>
      <c r="Y26" s="16" t="s">
        <v>129</v>
      </c>
      <c r="Z26" s="16" t="s">
        <v>129</v>
      </c>
      <c r="AA26" s="16" t="s">
        <v>134</v>
      </c>
      <c r="AB26" s="16" t="s">
        <v>74</v>
      </c>
      <c r="AC26" s="16" t="s">
        <v>133</v>
      </c>
      <c r="AD26" s="1">
        <v>10000</v>
      </c>
      <c r="AE26" s="1" t="s">
        <v>76</v>
      </c>
      <c r="AF26" s="1">
        <v>1</v>
      </c>
      <c r="AG26" s="1" t="s">
        <v>77</v>
      </c>
      <c r="AH26" s="1">
        <v>0</v>
      </c>
      <c r="AI26" s="1" t="s">
        <v>78</v>
      </c>
    </row>
    <row r="27" spans="1:35" hidden="1" x14ac:dyDescent="0.4">
      <c r="A27" s="16" t="s">
        <v>202</v>
      </c>
      <c r="B27" s="16" t="s">
        <v>128</v>
      </c>
      <c r="C27" s="16" t="s">
        <v>69</v>
      </c>
      <c r="D27" s="16">
        <v>362000</v>
      </c>
      <c r="E27" s="16" t="s">
        <v>118</v>
      </c>
      <c r="F27" s="16">
        <v>1</v>
      </c>
      <c r="G27" s="16">
        <v>1</v>
      </c>
      <c r="H27" s="16">
        <v>2</v>
      </c>
      <c r="I27" s="16">
        <v>2</v>
      </c>
      <c r="J27" s="16">
        <v>0</v>
      </c>
      <c r="K27" s="16">
        <v>0</v>
      </c>
      <c r="L27" s="16" t="s">
        <v>80</v>
      </c>
      <c r="M27" s="16" t="s">
        <v>203</v>
      </c>
      <c r="N27" s="16">
        <v>138000</v>
      </c>
      <c r="O27" s="16">
        <v>0</v>
      </c>
      <c r="P27" s="25">
        <v>138000</v>
      </c>
      <c r="Q27" s="17">
        <v>0</v>
      </c>
      <c r="R27" s="25">
        <v>251959</v>
      </c>
      <c r="S27" s="28">
        <v>0</v>
      </c>
      <c r="T27" s="25">
        <v>141138</v>
      </c>
      <c r="U27" s="17">
        <v>0</v>
      </c>
      <c r="V27" s="17">
        <v>110821</v>
      </c>
      <c r="W27" s="16">
        <v>102.3</v>
      </c>
      <c r="X27" s="16">
        <v>56</v>
      </c>
      <c r="Y27" s="16" t="s">
        <v>129</v>
      </c>
      <c r="Z27" s="16" t="s">
        <v>129</v>
      </c>
      <c r="AA27" s="16" t="s">
        <v>134</v>
      </c>
      <c r="AB27" s="16" t="s">
        <v>80</v>
      </c>
      <c r="AC27" s="16"/>
    </row>
    <row r="28" spans="1:35" hidden="1" x14ac:dyDescent="0.4">
      <c r="A28" s="16" t="s">
        <v>202</v>
      </c>
      <c r="B28" s="16" t="s">
        <v>128</v>
      </c>
      <c r="C28" s="16" t="s">
        <v>69</v>
      </c>
      <c r="D28" s="16">
        <v>362000</v>
      </c>
      <c r="E28" s="16" t="s">
        <v>118</v>
      </c>
      <c r="F28" s="16">
        <v>1</v>
      </c>
      <c r="G28" s="16">
        <v>1</v>
      </c>
      <c r="H28" s="16">
        <v>2</v>
      </c>
      <c r="I28" s="16">
        <v>2</v>
      </c>
      <c r="J28" s="16">
        <v>1</v>
      </c>
      <c r="K28" s="16">
        <v>0</v>
      </c>
      <c r="L28" s="16" t="s">
        <v>131</v>
      </c>
      <c r="M28" s="16" t="s">
        <v>203</v>
      </c>
      <c r="N28" s="16">
        <v>122000</v>
      </c>
      <c r="O28" s="16">
        <v>0</v>
      </c>
      <c r="P28" s="25">
        <v>122000</v>
      </c>
      <c r="Q28" s="17">
        <v>0</v>
      </c>
      <c r="R28" s="25">
        <v>230397</v>
      </c>
      <c r="S28" s="28">
        <v>0</v>
      </c>
      <c r="T28" s="25">
        <v>138605</v>
      </c>
      <c r="U28" s="17">
        <v>0</v>
      </c>
      <c r="V28" s="17">
        <v>91792</v>
      </c>
      <c r="W28" s="16">
        <v>113.6</v>
      </c>
      <c r="X28" s="16">
        <v>60.2</v>
      </c>
      <c r="Y28" s="16" t="s">
        <v>129</v>
      </c>
      <c r="Z28" s="16" t="s">
        <v>129</v>
      </c>
      <c r="AA28" s="16" t="s">
        <v>134</v>
      </c>
      <c r="AB28" s="16" t="s">
        <v>80</v>
      </c>
      <c r="AC28" s="16" t="s">
        <v>131</v>
      </c>
    </row>
    <row r="29" spans="1:35" x14ac:dyDescent="0.4">
      <c r="A29" s="16" t="s">
        <v>202</v>
      </c>
      <c r="B29" s="16" t="s">
        <v>128</v>
      </c>
      <c r="C29" s="16" t="s">
        <v>69</v>
      </c>
      <c r="D29" s="16">
        <v>362000</v>
      </c>
      <c r="E29" s="16" t="s">
        <v>118</v>
      </c>
      <c r="F29" s="16">
        <v>1</v>
      </c>
      <c r="G29" s="16">
        <v>1</v>
      </c>
      <c r="H29" s="16">
        <v>2</v>
      </c>
      <c r="I29" s="16">
        <v>2</v>
      </c>
      <c r="J29" s="16">
        <v>1</v>
      </c>
      <c r="K29" s="16">
        <v>1</v>
      </c>
      <c r="L29" s="16" t="s">
        <v>131</v>
      </c>
      <c r="M29" s="16" t="s">
        <v>203</v>
      </c>
      <c r="N29" s="16">
        <v>122000</v>
      </c>
      <c r="O29" s="16">
        <v>0</v>
      </c>
      <c r="P29" s="25">
        <v>122000</v>
      </c>
      <c r="Q29" s="17">
        <v>0</v>
      </c>
      <c r="R29" s="25">
        <v>230397</v>
      </c>
      <c r="S29" s="28">
        <v>0</v>
      </c>
      <c r="T29" s="25">
        <v>138605</v>
      </c>
      <c r="U29" s="17">
        <v>0</v>
      </c>
      <c r="V29" s="17">
        <v>91792</v>
      </c>
      <c r="W29" s="16">
        <v>113.6</v>
      </c>
      <c r="X29" s="16">
        <v>60.2</v>
      </c>
      <c r="Y29" s="16" t="s">
        <v>129</v>
      </c>
      <c r="Z29" s="16" t="s">
        <v>129</v>
      </c>
      <c r="AA29" s="16" t="s">
        <v>134</v>
      </c>
      <c r="AB29" s="16" t="s">
        <v>80</v>
      </c>
      <c r="AC29" s="16" t="s">
        <v>131</v>
      </c>
      <c r="AD29" s="1">
        <v>10000</v>
      </c>
      <c r="AE29" s="1" t="s">
        <v>76</v>
      </c>
      <c r="AF29" s="1">
        <v>1</v>
      </c>
      <c r="AG29" s="1" t="s">
        <v>77</v>
      </c>
      <c r="AH29" s="1">
        <v>0</v>
      </c>
      <c r="AI29" s="1" t="s">
        <v>78</v>
      </c>
    </row>
    <row r="30" spans="1:35" hidden="1" x14ac:dyDescent="0.4">
      <c r="A30" s="16" t="s">
        <v>202</v>
      </c>
      <c r="B30" s="16" t="s">
        <v>128</v>
      </c>
      <c r="C30" s="16" t="s">
        <v>69</v>
      </c>
      <c r="D30" s="16">
        <v>362000</v>
      </c>
      <c r="E30" s="16" t="s">
        <v>118</v>
      </c>
      <c r="F30" s="16">
        <v>1</v>
      </c>
      <c r="G30" s="16">
        <v>1</v>
      </c>
      <c r="H30" s="16">
        <v>2</v>
      </c>
      <c r="I30" s="16">
        <v>2</v>
      </c>
      <c r="J30" s="16">
        <v>2</v>
      </c>
      <c r="K30" s="16">
        <v>0</v>
      </c>
      <c r="L30" s="16" t="s">
        <v>132</v>
      </c>
      <c r="M30" s="16" t="s">
        <v>203</v>
      </c>
      <c r="N30" s="16">
        <v>11000</v>
      </c>
      <c r="O30" s="16">
        <v>0</v>
      </c>
      <c r="P30" s="25">
        <v>11000</v>
      </c>
      <c r="Q30" s="17">
        <v>0</v>
      </c>
      <c r="R30" s="25">
        <v>20529</v>
      </c>
      <c r="S30" s="28">
        <v>0</v>
      </c>
      <c r="T30" s="25">
        <v>2533</v>
      </c>
      <c r="U30" s="17">
        <v>0</v>
      </c>
      <c r="V30" s="17">
        <v>17996</v>
      </c>
      <c r="W30" s="16">
        <v>23</v>
      </c>
      <c r="X30" s="16">
        <v>12.3</v>
      </c>
      <c r="Y30" s="16" t="s">
        <v>129</v>
      </c>
      <c r="Z30" s="16" t="s">
        <v>129</v>
      </c>
      <c r="AA30" s="16" t="s">
        <v>134</v>
      </c>
      <c r="AB30" s="16" t="s">
        <v>80</v>
      </c>
      <c r="AC30" s="16" t="s">
        <v>132</v>
      </c>
    </row>
    <row r="31" spans="1:35" x14ac:dyDescent="0.4">
      <c r="A31" s="16" t="s">
        <v>202</v>
      </c>
      <c r="B31" s="16" t="s">
        <v>128</v>
      </c>
      <c r="C31" s="16" t="s">
        <v>69</v>
      </c>
      <c r="D31" s="16">
        <v>362000</v>
      </c>
      <c r="E31" s="16" t="s">
        <v>118</v>
      </c>
      <c r="F31" s="16">
        <v>1</v>
      </c>
      <c r="G31" s="16">
        <v>1</v>
      </c>
      <c r="H31" s="16">
        <v>2</v>
      </c>
      <c r="I31" s="16">
        <v>2</v>
      </c>
      <c r="J31" s="16">
        <v>2</v>
      </c>
      <c r="K31" s="16">
        <v>1</v>
      </c>
      <c r="L31" s="16" t="s">
        <v>132</v>
      </c>
      <c r="M31" s="16" t="s">
        <v>203</v>
      </c>
      <c r="N31" s="16">
        <v>11000</v>
      </c>
      <c r="O31" s="16">
        <v>0</v>
      </c>
      <c r="P31" s="25">
        <v>11000</v>
      </c>
      <c r="Q31" s="17">
        <v>0</v>
      </c>
      <c r="R31" s="25">
        <v>20529</v>
      </c>
      <c r="S31" s="28">
        <v>0</v>
      </c>
      <c r="T31" s="25">
        <v>2533</v>
      </c>
      <c r="U31" s="17">
        <v>0</v>
      </c>
      <c r="V31" s="17">
        <v>17996</v>
      </c>
      <c r="W31" s="16">
        <v>23</v>
      </c>
      <c r="X31" s="16">
        <v>12.3</v>
      </c>
      <c r="Y31" s="16" t="s">
        <v>129</v>
      </c>
      <c r="Z31" s="16" t="s">
        <v>129</v>
      </c>
      <c r="AA31" s="16" t="s">
        <v>134</v>
      </c>
      <c r="AB31" s="16" t="s">
        <v>80</v>
      </c>
      <c r="AC31" s="16" t="s">
        <v>132</v>
      </c>
      <c r="AD31" s="1">
        <v>10000</v>
      </c>
      <c r="AE31" s="1" t="s">
        <v>76</v>
      </c>
      <c r="AF31" s="1">
        <v>2</v>
      </c>
      <c r="AG31" s="1" t="s">
        <v>101</v>
      </c>
      <c r="AH31" s="1">
        <v>0</v>
      </c>
      <c r="AI31" s="1" t="s">
        <v>78</v>
      </c>
    </row>
    <row r="32" spans="1:35" hidden="1" x14ac:dyDescent="0.4">
      <c r="A32" s="16" t="s">
        <v>202</v>
      </c>
      <c r="B32" s="16" t="s">
        <v>128</v>
      </c>
      <c r="C32" s="16" t="s">
        <v>69</v>
      </c>
      <c r="D32" s="16">
        <v>362000</v>
      </c>
      <c r="E32" s="16" t="s">
        <v>118</v>
      </c>
      <c r="F32" s="16">
        <v>1</v>
      </c>
      <c r="G32" s="16">
        <v>1</v>
      </c>
      <c r="H32" s="16">
        <v>2</v>
      </c>
      <c r="I32" s="16">
        <v>2</v>
      </c>
      <c r="J32" s="16">
        <v>3</v>
      </c>
      <c r="K32" s="16">
        <v>0</v>
      </c>
      <c r="L32" s="16" t="s">
        <v>133</v>
      </c>
      <c r="M32" s="16" t="s">
        <v>203</v>
      </c>
      <c r="N32" s="16">
        <v>5000</v>
      </c>
      <c r="O32" s="16">
        <v>0</v>
      </c>
      <c r="P32" s="25">
        <v>5000</v>
      </c>
      <c r="Q32" s="17">
        <v>0</v>
      </c>
      <c r="R32" s="25">
        <v>1033</v>
      </c>
      <c r="S32" s="28">
        <v>0</v>
      </c>
      <c r="T32" s="25">
        <v>0</v>
      </c>
      <c r="U32" s="17">
        <v>0</v>
      </c>
      <c r="V32" s="17">
        <v>1033</v>
      </c>
      <c r="W32" s="16">
        <v>0</v>
      </c>
      <c r="X32" s="16">
        <v>0</v>
      </c>
      <c r="Y32" s="16" t="s">
        <v>129</v>
      </c>
      <c r="Z32" s="16" t="s">
        <v>129</v>
      </c>
      <c r="AA32" s="16" t="s">
        <v>134</v>
      </c>
      <c r="AB32" s="16" t="s">
        <v>80</v>
      </c>
      <c r="AC32" s="16" t="s">
        <v>133</v>
      </c>
    </row>
    <row r="33" spans="1:35" x14ac:dyDescent="0.4">
      <c r="A33" s="16" t="s">
        <v>202</v>
      </c>
      <c r="B33" s="16" t="s">
        <v>128</v>
      </c>
      <c r="C33" s="16" t="s">
        <v>69</v>
      </c>
      <c r="D33" s="16">
        <v>362000</v>
      </c>
      <c r="E33" s="16" t="s">
        <v>118</v>
      </c>
      <c r="F33" s="16">
        <v>1</v>
      </c>
      <c r="G33" s="16">
        <v>1</v>
      </c>
      <c r="H33" s="16">
        <v>2</v>
      </c>
      <c r="I33" s="16">
        <v>2</v>
      </c>
      <c r="J33" s="16">
        <v>3</v>
      </c>
      <c r="K33" s="16">
        <v>1</v>
      </c>
      <c r="L33" s="16" t="s">
        <v>133</v>
      </c>
      <c r="M33" s="16" t="s">
        <v>203</v>
      </c>
      <c r="N33" s="16">
        <v>5000</v>
      </c>
      <c r="O33" s="16">
        <v>0</v>
      </c>
      <c r="P33" s="25">
        <v>5000</v>
      </c>
      <c r="Q33" s="17">
        <v>0</v>
      </c>
      <c r="R33" s="25">
        <v>1033</v>
      </c>
      <c r="S33" s="28">
        <v>0</v>
      </c>
      <c r="T33" s="25">
        <v>0</v>
      </c>
      <c r="U33" s="17">
        <v>0</v>
      </c>
      <c r="V33" s="17">
        <v>1033</v>
      </c>
      <c r="W33" s="16">
        <v>0</v>
      </c>
      <c r="X33" s="16">
        <v>0</v>
      </c>
      <c r="Y33" s="16" t="s">
        <v>129</v>
      </c>
      <c r="Z33" s="16" t="s">
        <v>129</v>
      </c>
      <c r="AA33" s="16" t="s">
        <v>134</v>
      </c>
      <c r="AB33" s="16" t="s">
        <v>80</v>
      </c>
      <c r="AC33" s="16" t="s">
        <v>133</v>
      </c>
      <c r="AD33" s="1">
        <v>10000</v>
      </c>
      <c r="AE33" s="1" t="s">
        <v>76</v>
      </c>
      <c r="AF33" s="1">
        <v>1</v>
      </c>
      <c r="AG33" s="1" t="s">
        <v>77</v>
      </c>
      <c r="AH33" s="1">
        <v>0</v>
      </c>
      <c r="AI33" s="1" t="s">
        <v>78</v>
      </c>
    </row>
    <row r="34" spans="1:35" hidden="1" x14ac:dyDescent="0.4">
      <c r="A34" s="1" t="s">
        <v>202</v>
      </c>
      <c r="B34" s="1" t="s">
        <v>128</v>
      </c>
      <c r="C34" s="1" t="s">
        <v>69</v>
      </c>
      <c r="D34" s="1">
        <v>362000</v>
      </c>
      <c r="E34" s="1" t="s">
        <v>118</v>
      </c>
      <c r="F34" s="1">
        <v>2</v>
      </c>
      <c r="G34" s="1">
        <v>0</v>
      </c>
      <c r="H34" s="1">
        <v>0</v>
      </c>
      <c r="I34" s="1">
        <v>0</v>
      </c>
      <c r="J34" s="1">
        <v>0</v>
      </c>
      <c r="K34" s="1">
        <v>0</v>
      </c>
      <c r="L34" s="1" t="s">
        <v>135</v>
      </c>
      <c r="M34" s="1" t="s">
        <v>203</v>
      </c>
      <c r="N34" s="1">
        <v>4000</v>
      </c>
      <c r="O34" s="1">
        <v>0</v>
      </c>
      <c r="P34" s="26">
        <v>4000</v>
      </c>
      <c r="Q34" s="1">
        <v>0</v>
      </c>
      <c r="R34" s="26">
        <v>0</v>
      </c>
      <c r="S34" s="29">
        <v>0</v>
      </c>
      <c r="T34" s="26">
        <v>0</v>
      </c>
      <c r="U34" s="1">
        <v>0</v>
      </c>
      <c r="V34" s="1">
        <v>0</v>
      </c>
      <c r="W34" s="1">
        <v>0</v>
      </c>
      <c r="X34" s="1">
        <v>0</v>
      </c>
      <c r="Y34" s="1" t="s">
        <v>135</v>
      </c>
    </row>
    <row r="35" spans="1:35" hidden="1" x14ac:dyDescent="0.4">
      <c r="A35" s="1" t="s">
        <v>202</v>
      </c>
      <c r="B35" s="1" t="s">
        <v>128</v>
      </c>
      <c r="C35" s="1" t="s">
        <v>69</v>
      </c>
      <c r="D35" s="1">
        <v>362000</v>
      </c>
      <c r="E35" s="1" t="s">
        <v>118</v>
      </c>
      <c r="F35" s="1">
        <v>2</v>
      </c>
      <c r="G35" s="1">
        <v>1</v>
      </c>
      <c r="H35" s="1">
        <v>0</v>
      </c>
      <c r="I35" s="1">
        <v>0</v>
      </c>
      <c r="J35" s="1">
        <v>0</v>
      </c>
      <c r="K35" s="1">
        <v>0</v>
      </c>
      <c r="L35" s="1" t="s">
        <v>135</v>
      </c>
      <c r="M35" s="1" t="s">
        <v>203</v>
      </c>
      <c r="N35" s="1">
        <v>4000</v>
      </c>
      <c r="O35" s="1">
        <v>0</v>
      </c>
      <c r="P35" s="26">
        <v>4000</v>
      </c>
      <c r="Q35" s="1">
        <v>0</v>
      </c>
      <c r="R35" s="26">
        <v>0</v>
      </c>
      <c r="S35" s="29">
        <v>0</v>
      </c>
      <c r="T35" s="26">
        <v>0</v>
      </c>
      <c r="U35" s="1">
        <v>0</v>
      </c>
      <c r="V35" s="1">
        <v>0</v>
      </c>
      <c r="W35" s="1">
        <v>0</v>
      </c>
      <c r="X35" s="1">
        <v>0</v>
      </c>
      <c r="Y35" s="1" t="s">
        <v>135</v>
      </c>
      <c r="Z35" s="1" t="s">
        <v>135</v>
      </c>
    </row>
    <row r="36" spans="1:35" hidden="1" x14ac:dyDescent="0.4">
      <c r="A36" s="1" t="s">
        <v>202</v>
      </c>
      <c r="B36" s="1" t="s">
        <v>128</v>
      </c>
      <c r="C36" s="1" t="s">
        <v>69</v>
      </c>
      <c r="D36" s="1">
        <v>362000</v>
      </c>
      <c r="E36" s="1" t="s">
        <v>118</v>
      </c>
      <c r="F36" s="1">
        <v>2</v>
      </c>
      <c r="G36" s="1">
        <v>1</v>
      </c>
      <c r="H36" s="1">
        <v>1</v>
      </c>
      <c r="I36" s="1">
        <v>0</v>
      </c>
      <c r="J36" s="1">
        <v>0</v>
      </c>
      <c r="K36" s="1">
        <v>0</v>
      </c>
      <c r="L36" s="1" t="s">
        <v>136</v>
      </c>
      <c r="M36" s="1" t="s">
        <v>203</v>
      </c>
      <c r="N36" s="1">
        <v>2000</v>
      </c>
      <c r="O36" s="1">
        <v>0</v>
      </c>
      <c r="P36" s="26">
        <v>2000</v>
      </c>
      <c r="Q36" s="1">
        <v>0</v>
      </c>
      <c r="R36" s="26">
        <v>0</v>
      </c>
      <c r="S36" s="29">
        <v>0</v>
      </c>
      <c r="T36" s="26">
        <v>0</v>
      </c>
      <c r="U36" s="1">
        <v>0</v>
      </c>
      <c r="V36" s="1">
        <v>0</v>
      </c>
      <c r="W36" s="1">
        <v>0</v>
      </c>
      <c r="X36" s="1">
        <v>0</v>
      </c>
      <c r="Y36" s="1" t="s">
        <v>135</v>
      </c>
      <c r="Z36" s="1" t="s">
        <v>135</v>
      </c>
      <c r="AA36" s="1" t="s">
        <v>136</v>
      </c>
    </row>
    <row r="37" spans="1:35" hidden="1" x14ac:dyDescent="0.4">
      <c r="A37" s="1" t="s">
        <v>202</v>
      </c>
      <c r="B37" s="1" t="s">
        <v>128</v>
      </c>
      <c r="C37" s="1" t="s">
        <v>69</v>
      </c>
      <c r="D37" s="1">
        <v>362000</v>
      </c>
      <c r="E37" s="1" t="s">
        <v>118</v>
      </c>
      <c r="F37" s="1">
        <v>2</v>
      </c>
      <c r="G37" s="1">
        <v>1</v>
      </c>
      <c r="H37" s="1">
        <v>1</v>
      </c>
      <c r="I37" s="1">
        <v>1</v>
      </c>
      <c r="J37" s="1">
        <v>0</v>
      </c>
      <c r="K37" s="1">
        <v>0</v>
      </c>
      <c r="L37" s="1" t="s">
        <v>137</v>
      </c>
      <c r="M37" s="1" t="s">
        <v>203</v>
      </c>
      <c r="N37" s="1">
        <v>1000</v>
      </c>
      <c r="O37" s="1">
        <v>0</v>
      </c>
      <c r="P37" s="26">
        <v>1000</v>
      </c>
      <c r="Q37" s="1">
        <v>0</v>
      </c>
      <c r="R37" s="26">
        <v>0</v>
      </c>
      <c r="S37" s="29">
        <v>0</v>
      </c>
      <c r="T37" s="26">
        <v>0</v>
      </c>
      <c r="U37" s="1">
        <v>0</v>
      </c>
      <c r="V37" s="1">
        <v>0</v>
      </c>
      <c r="W37" s="1">
        <v>0</v>
      </c>
      <c r="X37" s="1">
        <v>0</v>
      </c>
      <c r="Y37" s="1" t="s">
        <v>135</v>
      </c>
      <c r="Z37" s="1" t="s">
        <v>135</v>
      </c>
      <c r="AA37" s="1" t="s">
        <v>136</v>
      </c>
      <c r="AB37" s="1" t="s">
        <v>137</v>
      </c>
    </row>
    <row r="38" spans="1:35" hidden="1" x14ac:dyDescent="0.4">
      <c r="A38" s="1" t="s">
        <v>202</v>
      </c>
      <c r="B38" s="1" t="s">
        <v>128</v>
      </c>
      <c r="C38" s="1" t="s">
        <v>69</v>
      </c>
      <c r="D38" s="1">
        <v>362000</v>
      </c>
      <c r="E38" s="1" t="s">
        <v>118</v>
      </c>
      <c r="F38" s="1">
        <v>2</v>
      </c>
      <c r="G38" s="1">
        <v>1</v>
      </c>
      <c r="H38" s="1">
        <v>1</v>
      </c>
      <c r="I38" s="1">
        <v>1</v>
      </c>
      <c r="J38" s="1">
        <v>1</v>
      </c>
      <c r="K38" s="1">
        <v>0</v>
      </c>
      <c r="L38" s="1" t="s">
        <v>137</v>
      </c>
      <c r="M38" s="1" t="s">
        <v>203</v>
      </c>
      <c r="N38" s="1">
        <v>1000</v>
      </c>
      <c r="O38" s="1">
        <v>0</v>
      </c>
      <c r="P38" s="26">
        <v>1000</v>
      </c>
      <c r="Q38" s="1">
        <v>0</v>
      </c>
      <c r="R38" s="26">
        <v>0</v>
      </c>
      <c r="S38" s="29">
        <v>0</v>
      </c>
      <c r="T38" s="26">
        <v>0</v>
      </c>
      <c r="U38" s="1">
        <v>0</v>
      </c>
      <c r="V38" s="1">
        <v>0</v>
      </c>
      <c r="W38" s="1">
        <v>0</v>
      </c>
      <c r="X38" s="1">
        <v>0</v>
      </c>
      <c r="Y38" s="1" t="s">
        <v>135</v>
      </c>
      <c r="Z38" s="1" t="s">
        <v>135</v>
      </c>
      <c r="AA38" s="1" t="s">
        <v>136</v>
      </c>
      <c r="AB38" s="1" t="s">
        <v>137</v>
      </c>
      <c r="AC38" s="1" t="s">
        <v>137</v>
      </c>
    </row>
    <row r="39" spans="1:35" hidden="1" x14ac:dyDescent="0.4">
      <c r="A39" s="1" t="s">
        <v>202</v>
      </c>
      <c r="B39" s="1" t="s">
        <v>128</v>
      </c>
      <c r="C39" s="1" t="s">
        <v>69</v>
      </c>
      <c r="D39" s="1">
        <v>362000</v>
      </c>
      <c r="E39" s="1" t="s">
        <v>118</v>
      </c>
      <c r="F39" s="1">
        <v>2</v>
      </c>
      <c r="G39" s="1">
        <v>1</v>
      </c>
      <c r="H39" s="1">
        <v>1</v>
      </c>
      <c r="I39" s="1">
        <v>1</v>
      </c>
      <c r="J39" s="1">
        <v>1</v>
      </c>
      <c r="K39" s="1">
        <v>1</v>
      </c>
      <c r="L39" s="1" t="s">
        <v>137</v>
      </c>
      <c r="M39" s="1" t="s">
        <v>203</v>
      </c>
      <c r="N39" s="1">
        <v>1000</v>
      </c>
      <c r="O39" s="1">
        <v>0</v>
      </c>
      <c r="P39" s="26">
        <v>1000</v>
      </c>
      <c r="Q39" s="1">
        <v>0</v>
      </c>
      <c r="R39" s="26">
        <v>0</v>
      </c>
      <c r="S39" s="29">
        <v>0</v>
      </c>
      <c r="T39" s="26">
        <v>0</v>
      </c>
      <c r="U39" s="1">
        <v>0</v>
      </c>
      <c r="V39" s="1">
        <v>0</v>
      </c>
      <c r="W39" s="1">
        <v>0</v>
      </c>
      <c r="X39" s="1">
        <v>0</v>
      </c>
      <c r="Y39" s="1" t="s">
        <v>135</v>
      </c>
      <c r="Z39" s="1" t="s">
        <v>135</v>
      </c>
      <c r="AA39" s="1" t="s">
        <v>136</v>
      </c>
      <c r="AB39" s="1" t="s">
        <v>137</v>
      </c>
      <c r="AC39" s="1" t="s">
        <v>137</v>
      </c>
      <c r="AD39" s="1">
        <v>10000</v>
      </c>
      <c r="AE39" s="1" t="s">
        <v>76</v>
      </c>
      <c r="AF39" s="1">
        <v>1</v>
      </c>
      <c r="AG39" s="1" t="s">
        <v>77</v>
      </c>
      <c r="AH39" s="1">
        <v>0</v>
      </c>
      <c r="AI39" s="1" t="s">
        <v>78</v>
      </c>
    </row>
    <row r="40" spans="1:35" hidden="1" x14ac:dyDescent="0.4">
      <c r="A40" s="1" t="s">
        <v>202</v>
      </c>
      <c r="B40" s="1" t="s">
        <v>128</v>
      </c>
      <c r="C40" s="1" t="s">
        <v>69</v>
      </c>
      <c r="D40" s="1">
        <v>362000</v>
      </c>
      <c r="E40" s="1" t="s">
        <v>118</v>
      </c>
      <c r="F40" s="1">
        <v>2</v>
      </c>
      <c r="G40" s="1">
        <v>1</v>
      </c>
      <c r="H40" s="1">
        <v>1</v>
      </c>
      <c r="I40" s="1">
        <v>2</v>
      </c>
      <c r="J40" s="1">
        <v>0</v>
      </c>
      <c r="K40" s="1">
        <v>0</v>
      </c>
      <c r="L40" s="1" t="s">
        <v>80</v>
      </c>
      <c r="M40" s="1" t="s">
        <v>203</v>
      </c>
      <c r="N40" s="1">
        <v>1000</v>
      </c>
      <c r="O40" s="1">
        <v>0</v>
      </c>
      <c r="P40" s="26">
        <v>1000</v>
      </c>
      <c r="Q40" s="1">
        <v>0</v>
      </c>
      <c r="R40" s="26">
        <v>0</v>
      </c>
      <c r="S40" s="29">
        <v>0</v>
      </c>
      <c r="T40" s="26">
        <v>0</v>
      </c>
      <c r="U40" s="1">
        <v>0</v>
      </c>
      <c r="V40" s="1">
        <v>0</v>
      </c>
      <c r="W40" s="1">
        <v>0</v>
      </c>
      <c r="X40" s="1">
        <v>0</v>
      </c>
      <c r="Y40" s="1" t="s">
        <v>135</v>
      </c>
      <c r="Z40" s="1" t="s">
        <v>135</v>
      </c>
      <c r="AA40" s="1" t="s">
        <v>136</v>
      </c>
      <c r="AB40" s="1" t="s">
        <v>80</v>
      </c>
    </row>
    <row r="41" spans="1:35" hidden="1" x14ac:dyDescent="0.4">
      <c r="A41" s="1" t="s">
        <v>202</v>
      </c>
      <c r="B41" s="1" t="s">
        <v>128</v>
      </c>
      <c r="C41" s="1" t="s">
        <v>69</v>
      </c>
      <c r="D41" s="1">
        <v>362000</v>
      </c>
      <c r="E41" s="1" t="s">
        <v>118</v>
      </c>
      <c r="F41" s="1">
        <v>2</v>
      </c>
      <c r="G41" s="1">
        <v>1</v>
      </c>
      <c r="H41" s="1">
        <v>1</v>
      </c>
      <c r="I41" s="1">
        <v>2</v>
      </c>
      <c r="J41" s="1">
        <v>1</v>
      </c>
      <c r="K41" s="1">
        <v>0</v>
      </c>
      <c r="L41" s="1" t="s">
        <v>80</v>
      </c>
      <c r="M41" s="1" t="s">
        <v>203</v>
      </c>
      <c r="N41" s="1">
        <v>1000</v>
      </c>
      <c r="O41" s="1">
        <v>0</v>
      </c>
      <c r="P41" s="26">
        <v>1000</v>
      </c>
      <c r="Q41" s="1">
        <v>0</v>
      </c>
      <c r="R41" s="26">
        <v>0</v>
      </c>
      <c r="S41" s="29">
        <v>0</v>
      </c>
      <c r="T41" s="26">
        <v>0</v>
      </c>
      <c r="U41" s="1">
        <v>0</v>
      </c>
      <c r="V41" s="1">
        <v>0</v>
      </c>
      <c r="W41" s="1">
        <v>0</v>
      </c>
      <c r="X41" s="1">
        <v>0</v>
      </c>
      <c r="Y41" s="1" t="s">
        <v>135</v>
      </c>
      <c r="Z41" s="1" t="s">
        <v>135</v>
      </c>
      <c r="AA41" s="1" t="s">
        <v>136</v>
      </c>
      <c r="AB41" s="1" t="s">
        <v>80</v>
      </c>
      <c r="AC41" s="1" t="s">
        <v>80</v>
      </c>
    </row>
    <row r="42" spans="1:35" hidden="1" x14ac:dyDescent="0.4">
      <c r="A42" s="1" t="s">
        <v>202</v>
      </c>
      <c r="B42" s="1" t="s">
        <v>128</v>
      </c>
      <c r="C42" s="1" t="s">
        <v>69</v>
      </c>
      <c r="D42" s="1">
        <v>362000</v>
      </c>
      <c r="E42" s="1" t="s">
        <v>118</v>
      </c>
      <c r="F42" s="1">
        <v>2</v>
      </c>
      <c r="G42" s="1">
        <v>1</v>
      </c>
      <c r="H42" s="1">
        <v>1</v>
      </c>
      <c r="I42" s="1">
        <v>2</v>
      </c>
      <c r="J42" s="1">
        <v>1</v>
      </c>
      <c r="K42" s="1">
        <v>1</v>
      </c>
      <c r="L42" s="1" t="s">
        <v>80</v>
      </c>
      <c r="M42" s="1" t="s">
        <v>203</v>
      </c>
      <c r="N42" s="1">
        <v>1000</v>
      </c>
      <c r="O42" s="1">
        <v>0</v>
      </c>
      <c r="P42" s="26">
        <v>1000</v>
      </c>
      <c r="Q42" s="1">
        <v>0</v>
      </c>
      <c r="R42" s="26">
        <v>0</v>
      </c>
      <c r="S42" s="29">
        <v>0</v>
      </c>
      <c r="T42" s="26">
        <v>0</v>
      </c>
      <c r="U42" s="1">
        <v>0</v>
      </c>
      <c r="V42" s="1">
        <v>0</v>
      </c>
      <c r="W42" s="1">
        <v>0</v>
      </c>
      <c r="X42" s="1">
        <v>0</v>
      </c>
      <c r="Y42" s="1" t="s">
        <v>135</v>
      </c>
      <c r="Z42" s="1" t="s">
        <v>135</v>
      </c>
      <c r="AA42" s="1" t="s">
        <v>136</v>
      </c>
      <c r="AB42" s="1" t="s">
        <v>80</v>
      </c>
      <c r="AC42" s="1" t="s">
        <v>80</v>
      </c>
      <c r="AD42" s="1">
        <v>10000</v>
      </c>
      <c r="AE42" s="1" t="s">
        <v>76</v>
      </c>
      <c r="AF42" s="1">
        <v>1</v>
      </c>
      <c r="AG42" s="1" t="s">
        <v>77</v>
      </c>
      <c r="AH42" s="1">
        <v>0</v>
      </c>
      <c r="AI42" s="1" t="s">
        <v>78</v>
      </c>
    </row>
    <row r="43" spans="1:35" hidden="1" x14ac:dyDescent="0.4">
      <c r="A43" s="1" t="s">
        <v>202</v>
      </c>
      <c r="B43" s="1" t="s">
        <v>128</v>
      </c>
      <c r="C43" s="1" t="s">
        <v>69</v>
      </c>
      <c r="D43" s="1">
        <v>362000</v>
      </c>
      <c r="E43" s="1" t="s">
        <v>118</v>
      </c>
      <c r="F43" s="1">
        <v>2</v>
      </c>
      <c r="G43" s="1">
        <v>1</v>
      </c>
      <c r="H43" s="1">
        <v>2</v>
      </c>
      <c r="I43" s="1">
        <v>0</v>
      </c>
      <c r="J43" s="1">
        <v>0</v>
      </c>
      <c r="K43" s="1">
        <v>0</v>
      </c>
      <c r="L43" s="1" t="s">
        <v>138</v>
      </c>
      <c r="M43" s="1" t="s">
        <v>203</v>
      </c>
      <c r="N43" s="1">
        <v>2000</v>
      </c>
      <c r="O43" s="1">
        <v>0</v>
      </c>
      <c r="P43" s="26">
        <v>2000</v>
      </c>
      <c r="Q43" s="1">
        <v>0</v>
      </c>
      <c r="R43" s="26">
        <v>0</v>
      </c>
      <c r="S43" s="29">
        <v>0</v>
      </c>
      <c r="T43" s="26">
        <v>0</v>
      </c>
      <c r="U43" s="1">
        <v>0</v>
      </c>
      <c r="V43" s="1">
        <v>0</v>
      </c>
      <c r="W43" s="1">
        <v>0</v>
      </c>
      <c r="X43" s="1">
        <v>0</v>
      </c>
      <c r="Y43" s="1" t="s">
        <v>135</v>
      </c>
      <c r="Z43" s="1" t="s">
        <v>135</v>
      </c>
      <c r="AA43" s="1" t="s">
        <v>138</v>
      </c>
    </row>
    <row r="44" spans="1:35" hidden="1" x14ac:dyDescent="0.4">
      <c r="A44" s="1" t="s">
        <v>202</v>
      </c>
      <c r="B44" s="1" t="s">
        <v>128</v>
      </c>
      <c r="C44" s="1" t="s">
        <v>69</v>
      </c>
      <c r="D44" s="1">
        <v>362000</v>
      </c>
      <c r="E44" s="1" t="s">
        <v>118</v>
      </c>
      <c r="F44" s="1">
        <v>2</v>
      </c>
      <c r="G44" s="1">
        <v>1</v>
      </c>
      <c r="H44" s="1">
        <v>2</v>
      </c>
      <c r="I44" s="1">
        <v>1</v>
      </c>
      <c r="J44" s="1">
        <v>0</v>
      </c>
      <c r="K44" s="1">
        <v>0</v>
      </c>
      <c r="L44" s="1" t="s">
        <v>137</v>
      </c>
      <c r="M44" s="1" t="s">
        <v>203</v>
      </c>
      <c r="N44" s="1">
        <v>1000</v>
      </c>
      <c r="O44" s="1">
        <v>0</v>
      </c>
      <c r="P44" s="26">
        <v>1000</v>
      </c>
      <c r="Q44" s="1">
        <v>0</v>
      </c>
      <c r="R44" s="26">
        <v>0</v>
      </c>
      <c r="S44" s="29">
        <v>0</v>
      </c>
      <c r="T44" s="26">
        <v>0</v>
      </c>
      <c r="U44" s="1">
        <v>0</v>
      </c>
      <c r="V44" s="1">
        <v>0</v>
      </c>
      <c r="W44" s="1">
        <v>0</v>
      </c>
      <c r="X44" s="1">
        <v>0</v>
      </c>
      <c r="Y44" s="1" t="s">
        <v>135</v>
      </c>
      <c r="Z44" s="1" t="s">
        <v>135</v>
      </c>
      <c r="AA44" s="1" t="s">
        <v>138</v>
      </c>
      <c r="AB44" s="1" t="s">
        <v>137</v>
      </c>
    </row>
    <row r="45" spans="1:35" hidden="1" x14ac:dyDescent="0.4">
      <c r="A45" s="1" t="s">
        <v>202</v>
      </c>
      <c r="B45" s="1" t="s">
        <v>128</v>
      </c>
      <c r="C45" s="1" t="s">
        <v>69</v>
      </c>
      <c r="D45" s="1">
        <v>362000</v>
      </c>
      <c r="E45" s="1" t="s">
        <v>118</v>
      </c>
      <c r="F45" s="1">
        <v>2</v>
      </c>
      <c r="G45" s="1">
        <v>1</v>
      </c>
      <c r="H45" s="1">
        <v>2</v>
      </c>
      <c r="I45" s="1">
        <v>1</v>
      </c>
      <c r="J45" s="1">
        <v>1</v>
      </c>
      <c r="K45" s="1">
        <v>0</v>
      </c>
      <c r="L45" s="1" t="s">
        <v>137</v>
      </c>
      <c r="M45" s="1" t="s">
        <v>203</v>
      </c>
      <c r="N45" s="1">
        <v>1000</v>
      </c>
      <c r="O45" s="1">
        <v>0</v>
      </c>
      <c r="P45" s="26">
        <v>1000</v>
      </c>
      <c r="Q45" s="1">
        <v>0</v>
      </c>
      <c r="R45" s="26">
        <v>0</v>
      </c>
      <c r="S45" s="29">
        <v>0</v>
      </c>
      <c r="T45" s="26">
        <v>0</v>
      </c>
      <c r="U45" s="1">
        <v>0</v>
      </c>
      <c r="V45" s="1">
        <v>0</v>
      </c>
      <c r="W45" s="1">
        <v>0</v>
      </c>
      <c r="X45" s="1">
        <v>0</v>
      </c>
      <c r="Y45" s="1" t="s">
        <v>135</v>
      </c>
      <c r="Z45" s="1" t="s">
        <v>135</v>
      </c>
      <c r="AA45" s="1" t="s">
        <v>138</v>
      </c>
      <c r="AB45" s="1" t="s">
        <v>137</v>
      </c>
      <c r="AC45" s="1" t="s">
        <v>137</v>
      </c>
    </row>
    <row r="46" spans="1:35" hidden="1" x14ac:dyDescent="0.4">
      <c r="A46" s="1" t="s">
        <v>202</v>
      </c>
      <c r="B46" s="1" t="s">
        <v>128</v>
      </c>
      <c r="C46" s="1" t="s">
        <v>69</v>
      </c>
      <c r="D46" s="1">
        <v>362000</v>
      </c>
      <c r="E46" s="1" t="s">
        <v>118</v>
      </c>
      <c r="F46" s="1">
        <v>2</v>
      </c>
      <c r="G46" s="1">
        <v>1</v>
      </c>
      <c r="H46" s="1">
        <v>2</v>
      </c>
      <c r="I46" s="1">
        <v>1</v>
      </c>
      <c r="J46" s="1">
        <v>1</v>
      </c>
      <c r="K46" s="1">
        <v>1</v>
      </c>
      <c r="L46" s="1" t="s">
        <v>137</v>
      </c>
      <c r="M46" s="1" t="s">
        <v>203</v>
      </c>
      <c r="N46" s="1">
        <v>1000</v>
      </c>
      <c r="O46" s="1">
        <v>0</v>
      </c>
      <c r="P46" s="26">
        <v>1000</v>
      </c>
      <c r="Q46" s="1">
        <v>0</v>
      </c>
      <c r="R46" s="26">
        <v>0</v>
      </c>
      <c r="S46" s="29">
        <v>0</v>
      </c>
      <c r="T46" s="26">
        <v>0</v>
      </c>
      <c r="U46" s="1">
        <v>0</v>
      </c>
      <c r="V46" s="1">
        <v>0</v>
      </c>
      <c r="W46" s="1">
        <v>0</v>
      </c>
      <c r="X46" s="1">
        <v>0</v>
      </c>
      <c r="Y46" s="1" t="s">
        <v>135</v>
      </c>
      <c r="Z46" s="1" t="s">
        <v>135</v>
      </c>
      <c r="AA46" s="1" t="s">
        <v>138</v>
      </c>
      <c r="AB46" s="1" t="s">
        <v>137</v>
      </c>
      <c r="AC46" s="1" t="s">
        <v>137</v>
      </c>
      <c r="AD46" s="1">
        <v>10000</v>
      </c>
      <c r="AE46" s="1" t="s">
        <v>76</v>
      </c>
      <c r="AF46" s="1">
        <v>1</v>
      </c>
      <c r="AG46" s="1" t="s">
        <v>77</v>
      </c>
      <c r="AH46" s="1">
        <v>0</v>
      </c>
      <c r="AI46" s="1" t="s">
        <v>78</v>
      </c>
    </row>
    <row r="47" spans="1:35" hidden="1" x14ac:dyDescent="0.4">
      <c r="A47" s="1" t="s">
        <v>202</v>
      </c>
      <c r="B47" s="1" t="s">
        <v>128</v>
      </c>
      <c r="C47" s="1" t="s">
        <v>69</v>
      </c>
      <c r="D47" s="1">
        <v>362000</v>
      </c>
      <c r="E47" s="1" t="s">
        <v>118</v>
      </c>
      <c r="F47" s="1">
        <v>2</v>
      </c>
      <c r="G47" s="1">
        <v>1</v>
      </c>
      <c r="H47" s="1">
        <v>2</v>
      </c>
      <c r="I47" s="1">
        <v>2</v>
      </c>
      <c r="J47" s="1">
        <v>0</v>
      </c>
      <c r="K47" s="1">
        <v>0</v>
      </c>
      <c r="L47" s="1" t="s">
        <v>80</v>
      </c>
      <c r="M47" s="1" t="s">
        <v>203</v>
      </c>
      <c r="N47" s="1">
        <v>1000</v>
      </c>
      <c r="O47" s="1">
        <v>0</v>
      </c>
      <c r="P47" s="26">
        <v>1000</v>
      </c>
      <c r="Q47" s="1">
        <v>0</v>
      </c>
      <c r="R47" s="26">
        <v>0</v>
      </c>
      <c r="S47" s="29">
        <v>0</v>
      </c>
      <c r="T47" s="26">
        <v>0</v>
      </c>
      <c r="U47" s="1">
        <v>0</v>
      </c>
      <c r="V47" s="1">
        <v>0</v>
      </c>
      <c r="W47" s="1">
        <v>0</v>
      </c>
      <c r="X47" s="1">
        <v>0</v>
      </c>
      <c r="Y47" s="1" t="s">
        <v>135</v>
      </c>
      <c r="Z47" s="1" t="s">
        <v>135</v>
      </c>
      <c r="AA47" s="1" t="s">
        <v>138</v>
      </c>
      <c r="AB47" s="1" t="s">
        <v>80</v>
      </c>
    </row>
    <row r="48" spans="1:35" hidden="1" x14ac:dyDescent="0.4">
      <c r="A48" s="1" t="s">
        <v>202</v>
      </c>
      <c r="B48" s="1" t="s">
        <v>128</v>
      </c>
      <c r="C48" s="1" t="s">
        <v>69</v>
      </c>
      <c r="D48" s="1">
        <v>362000</v>
      </c>
      <c r="E48" s="1" t="s">
        <v>118</v>
      </c>
      <c r="F48" s="1">
        <v>2</v>
      </c>
      <c r="G48" s="1">
        <v>1</v>
      </c>
      <c r="H48" s="1">
        <v>2</v>
      </c>
      <c r="I48" s="1">
        <v>2</v>
      </c>
      <c r="J48" s="1">
        <v>1</v>
      </c>
      <c r="K48" s="1">
        <v>0</v>
      </c>
      <c r="L48" s="1" t="s">
        <v>80</v>
      </c>
      <c r="M48" s="1" t="s">
        <v>203</v>
      </c>
      <c r="N48" s="1">
        <v>1000</v>
      </c>
      <c r="O48" s="1">
        <v>0</v>
      </c>
      <c r="P48" s="26">
        <v>1000</v>
      </c>
      <c r="Q48" s="1">
        <v>0</v>
      </c>
      <c r="R48" s="26">
        <v>0</v>
      </c>
      <c r="S48" s="29">
        <v>0</v>
      </c>
      <c r="T48" s="26">
        <v>0</v>
      </c>
      <c r="U48" s="1">
        <v>0</v>
      </c>
      <c r="V48" s="1">
        <v>0</v>
      </c>
      <c r="W48" s="1">
        <v>0</v>
      </c>
      <c r="X48" s="1">
        <v>0</v>
      </c>
      <c r="Y48" s="1" t="s">
        <v>135</v>
      </c>
      <c r="Z48" s="1" t="s">
        <v>135</v>
      </c>
      <c r="AA48" s="1" t="s">
        <v>138</v>
      </c>
      <c r="AB48" s="1" t="s">
        <v>80</v>
      </c>
      <c r="AC48" s="1" t="s">
        <v>80</v>
      </c>
    </row>
    <row r="49" spans="1:35" hidden="1" x14ac:dyDescent="0.4">
      <c r="A49" s="1" t="s">
        <v>202</v>
      </c>
      <c r="B49" s="1" t="s">
        <v>128</v>
      </c>
      <c r="C49" s="1" t="s">
        <v>69</v>
      </c>
      <c r="D49" s="1">
        <v>362000</v>
      </c>
      <c r="E49" s="1" t="s">
        <v>118</v>
      </c>
      <c r="F49" s="1">
        <v>2</v>
      </c>
      <c r="G49" s="1">
        <v>1</v>
      </c>
      <c r="H49" s="1">
        <v>2</v>
      </c>
      <c r="I49" s="1">
        <v>2</v>
      </c>
      <c r="J49" s="1">
        <v>1</v>
      </c>
      <c r="K49" s="1">
        <v>1</v>
      </c>
      <c r="L49" s="1" t="s">
        <v>80</v>
      </c>
      <c r="M49" s="1" t="s">
        <v>203</v>
      </c>
      <c r="N49" s="1">
        <v>1000</v>
      </c>
      <c r="O49" s="1">
        <v>0</v>
      </c>
      <c r="P49" s="26">
        <v>1000</v>
      </c>
      <c r="Q49" s="1">
        <v>0</v>
      </c>
      <c r="R49" s="26">
        <v>0</v>
      </c>
      <c r="S49" s="29">
        <v>0</v>
      </c>
      <c r="T49" s="26">
        <v>0</v>
      </c>
      <c r="U49" s="1">
        <v>0</v>
      </c>
      <c r="V49" s="1">
        <v>0</v>
      </c>
      <c r="W49" s="1">
        <v>0</v>
      </c>
      <c r="X49" s="1">
        <v>0</v>
      </c>
      <c r="Y49" s="1" t="s">
        <v>135</v>
      </c>
      <c r="Z49" s="1" t="s">
        <v>135</v>
      </c>
      <c r="AA49" s="1" t="s">
        <v>138</v>
      </c>
      <c r="AB49" s="1" t="s">
        <v>80</v>
      </c>
      <c r="AC49" s="1" t="s">
        <v>80</v>
      </c>
      <c r="AD49" s="1">
        <v>10000</v>
      </c>
      <c r="AE49" s="1" t="s">
        <v>76</v>
      </c>
      <c r="AF49" s="1">
        <v>1</v>
      </c>
      <c r="AG49" s="1" t="s">
        <v>77</v>
      </c>
      <c r="AH49" s="1">
        <v>0</v>
      </c>
      <c r="AI49" s="1" t="s">
        <v>78</v>
      </c>
    </row>
    <row r="50" spans="1:35" hidden="1" x14ac:dyDescent="0.4">
      <c r="A50" s="1" t="s">
        <v>202</v>
      </c>
      <c r="B50" s="1" t="s">
        <v>128</v>
      </c>
      <c r="C50" s="1" t="s">
        <v>69</v>
      </c>
      <c r="D50" s="1">
        <v>362000</v>
      </c>
      <c r="E50" s="1" t="s">
        <v>118</v>
      </c>
      <c r="F50" s="1">
        <v>3</v>
      </c>
      <c r="G50" s="1">
        <v>0</v>
      </c>
      <c r="H50" s="1">
        <v>0</v>
      </c>
      <c r="I50" s="1">
        <v>0</v>
      </c>
      <c r="J50" s="1">
        <v>0</v>
      </c>
      <c r="K50" s="1">
        <v>0</v>
      </c>
      <c r="L50" s="1" t="s">
        <v>88</v>
      </c>
      <c r="M50" s="1" t="s">
        <v>203</v>
      </c>
      <c r="N50" s="1">
        <v>501000</v>
      </c>
      <c r="O50" s="1">
        <v>0</v>
      </c>
      <c r="P50" s="26">
        <v>501000</v>
      </c>
      <c r="Q50" s="1">
        <v>0</v>
      </c>
      <c r="R50" s="26">
        <v>372600</v>
      </c>
      <c r="S50" s="29">
        <v>9800</v>
      </c>
      <c r="T50" s="26">
        <v>372600</v>
      </c>
      <c r="U50" s="1">
        <v>0</v>
      </c>
      <c r="V50" s="1">
        <v>0</v>
      </c>
      <c r="W50" s="1">
        <v>74.400000000000006</v>
      </c>
      <c r="X50" s="1">
        <v>100</v>
      </c>
      <c r="Y50" s="1" t="s">
        <v>88</v>
      </c>
    </row>
    <row r="51" spans="1:35" hidden="1" x14ac:dyDescent="0.4">
      <c r="A51" s="1" t="s">
        <v>202</v>
      </c>
      <c r="B51" s="1" t="s">
        <v>128</v>
      </c>
      <c r="C51" s="1" t="s">
        <v>69</v>
      </c>
      <c r="D51" s="1">
        <v>362000</v>
      </c>
      <c r="E51" s="1" t="s">
        <v>118</v>
      </c>
      <c r="F51" s="1">
        <v>3</v>
      </c>
      <c r="G51" s="1">
        <v>1</v>
      </c>
      <c r="H51" s="1">
        <v>0</v>
      </c>
      <c r="I51" s="1">
        <v>0</v>
      </c>
      <c r="J51" s="1">
        <v>0</v>
      </c>
      <c r="K51" s="1">
        <v>0</v>
      </c>
      <c r="L51" s="1" t="s">
        <v>139</v>
      </c>
      <c r="M51" s="1" t="s">
        <v>203</v>
      </c>
      <c r="N51" s="1">
        <v>1000</v>
      </c>
      <c r="O51" s="1">
        <v>0</v>
      </c>
      <c r="P51" s="26">
        <v>1000</v>
      </c>
      <c r="Q51" s="1">
        <v>0</v>
      </c>
      <c r="R51" s="26">
        <v>0</v>
      </c>
      <c r="S51" s="29">
        <v>0</v>
      </c>
      <c r="T51" s="26">
        <v>0</v>
      </c>
      <c r="U51" s="1">
        <v>0</v>
      </c>
      <c r="V51" s="1">
        <v>0</v>
      </c>
      <c r="W51" s="1">
        <v>0</v>
      </c>
      <c r="X51" s="1">
        <v>0</v>
      </c>
      <c r="Y51" s="1" t="s">
        <v>88</v>
      </c>
      <c r="Z51" s="1" t="s">
        <v>139</v>
      </c>
    </row>
    <row r="52" spans="1:35" hidden="1" x14ac:dyDescent="0.4">
      <c r="A52" s="1" t="s">
        <v>202</v>
      </c>
      <c r="B52" s="1" t="s">
        <v>128</v>
      </c>
      <c r="C52" s="1" t="s">
        <v>69</v>
      </c>
      <c r="D52" s="1">
        <v>362000</v>
      </c>
      <c r="E52" s="1" t="s">
        <v>118</v>
      </c>
      <c r="F52" s="1">
        <v>3</v>
      </c>
      <c r="G52" s="1">
        <v>1</v>
      </c>
      <c r="H52" s="1">
        <v>1</v>
      </c>
      <c r="I52" s="1">
        <v>0</v>
      </c>
      <c r="J52" s="1">
        <v>0</v>
      </c>
      <c r="K52" s="1">
        <v>0</v>
      </c>
      <c r="L52" s="1" t="s">
        <v>140</v>
      </c>
      <c r="M52" s="1" t="s">
        <v>203</v>
      </c>
      <c r="N52" s="1">
        <v>1000</v>
      </c>
      <c r="O52" s="1">
        <v>0</v>
      </c>
      <c r="P52" s="26">
        <v>1000</v>
      </c>
      <c r="Q52" s="1">
        <v>0</v>
      </c>
      <c r="R52" s="26">
        <v>0</v>
      </c>
      <c r="S52" s="29">
        <v>0</v>
      </c>
      <c r="T52" s="26">
        <v>0</v>
      </c>
      <c r="U52" s="1">
        <v>0</v>
      </c>
      <c r="V52" s="1">
        <v>0</v>
      </c>
      <c r="W52" s="1">
        <v>0</v>
      </c>
      <c r="X52" s="1">
        <v>0</v>
      </c>
      <c r="Y52" s="1" t="s">
        <v>88</v>
      </c>
      <c r="Z52" s="1" t="s">
        <v>139</v>
      </c>
      <c r="AA52" s="1" t="s">
        <v>140</v>
      </c>
    </row>
    <row r="53" spans="1:35" hidden="1" x14ac:dyDescent="0.4">
      <c r="A53" s="1" t="s">
        <v>202</v>
      </c>
      <c r="B53" s="1" t="s">
        <v>128</v>
      </c>
      <c r="C53" s="1" t="s">
        <v>69</v>
      </c>
      <c r="D53" s="1">
        <v>362000</v>
      </c>
      <c r="E53" s="1" t="s">
        <v>118</v>
      </c>
      <c r="F53" s="1">
        <v>3</v>
      </c>
      <c r="G53" s="1">
        <v>1</v>
      </c>
      <c r="H53" s="1">
        <v>1</v>
      </c>
      <c r="I53" s="1">
        <v>1</v>
      </c>
      <c r="J53" s="1">
        <v>0</v>
      </c>
      <c r="K53" s="1">
        <v>0</v>
      </c>
      <c r="L53" s="1" t="s">
        <v>140</v>
      </c>
      <c r="M53" s="1" t="s">
        <v>203</v>
      </c>
      <c r="N53" s="1">
        <v>1000</v>
      </c>
      <c r="O53" s="1">
        <v>0</v>
      </c>
      <c r="P53" s="26">
        <v>1000</v>
      </c>
      <c r="Q53" s="1">
        <v>0</v>
      </c>
      <c r="R53" s="26">
        <v>0</v>
      </c>
      <c r="S53" s="29">
        <v>0</v>
      </c>
      <c r="T53" s="26">
        <v>0</v>
      </c>
      <c r="U53" s="1">
        <v>0</v>
      </c>
      <c r="V53" s="1">
        <v>0</v>
      </c>
      <c r="W53" s="1">
        <v>0</v>
      </c>
      <c r="X53" s="1">
        <v>0</v>
      </c>
      <c r="Y53" s="1" t="s">
        <v>88</v>
      </c>
      <c r="Z53" s="1" t="s">
        <v>139</v>
      </c>
      <c r="AA53" s="1" t="s">
        <v>140</v>
      </c>
      <c r="AB53" s="1" t="s">
        <v>140</v>
      </c>
    </row>
    <row r="54" spans="1:35" hidden="1" x14ac:dyDescent="0.4">
      <c r="A54" s="1" t="s">
        <v>202</v>
      </c>
      <c r="B54" s="1" t="s">
        <v>128</v>
      </c>
      <c r="C54" s="1" t="s">
        <v>69</v>
      </c>
      <c r="D54" s="1">
        <v>362000</v>
      </c>
      <c r="E54" s="1" t="s">
        <v>118</v>
      </c>
      <c r="F54" s="1">
        <v>3</v>
      </c>
      <c r="G54" s="1">
        <v>1</v>
      </c>
      <c r="H54" s="1">
        <v>1</v>
      </c>
      <c r="I54" s="1">
        <v>1</v>
      </c>
      <c r="J54" s="1">
        <v>1</v>
      </c>
      <c r="K54" s="1">
        <v>0</v>
      </c>
      <c r="L54" s="1" t="s">
        <v>141</v>
      </c>
      <c r="M54" s="1" t="s">
        <v>203</v>
      </c>
      <c r="N54" s="1">
        <v>1000</v>
      </c>
      <c r="O54" s="1">
        <v>0</v>
      </c>
      <c r="P54" s="26">
        <v>1000</v>
      </c>
      <c r="Q54" s="1">
        <v>0</v>
      </c>
      <c r="R54" s="26">
        <v>0</v>
      </c>
      <c r="S54" s="29">
        <v>0</v>
      </c>
      <c r="T54" s="26">
        <v>0</v>
      </c>
      <c r="U54" s="1">
        <v>0</v>
      </c>
      <c r="V54" s="1">
        <v>0</v>
      </c>
      <c r="W54" s="1">
        <v>0</v>
      </c>
      <c r="X54" s="1">
        <v>0</v>
      </c>
      <c r="Y54" s="1" t="s">
        <v>88</v>
      </c>
      <c r="Z54" s="1" t="s">
        <v>139</v>
      </c>
      <c r="AA54" s="1" t="s">
        <v>140</v>
      </c>
      <c r="AB54" s="1" t="s">
        <v>140</v>
      </c>
      <c r="AC54" s="1" t="s">
        <v>141</v>
      </c>
    </row>
    <row r="55" spans="1:35" hidden="1" x14ac:dyDescent="0.4">
      <c r="A55" s="1" t="s">
        <v>202</v>
      </c>
      <c r="B55" s="1" t="s">
        <v>128</v>
      </c>
      <c r="C55" s="1" t="s">
        <v>69</v>
      </c>
      <c r="D55" s="1">
        <v>362000</v>
      </c>
      <c r="E55" s="1" t="s">
        <v>118</v>
      </c>
      <c r="F55" s="1">
        <v>3</v>
      </c>
      <c r="G55" s="1">
        <v>1</v>
      </c>
      <c r="H55" s="1">
        <v>1</v>
      </c>
      <c r="I55" s="1">
        <v>1</v>
      </c>
      <c r="J55" s="1">
        <v>1</v>
      </c>
      <c r="K55" s="1">
        <v>1</v>
      </c>
      <c r="L55" s="1" t="s">
        <v>142</v>
      </c>
      <c r="M55" s="1" t="s">
        <v>203</v>
      </c>
      <c r="N55" s="1">
        <v>1000</v>
      </c>
      <c r="O55" s="1">
        <v>0</v>
      </c>
      <c r="P55" s="26">
        <v>1000</v>
      </c>
      <c r="Q55" s="1">
        <v>0</v>
      </c>
      <c r="R55" s="26">
        <v>0</v>
      </c>
      <c r="S55" s="29">
        <v>0</v>
      </c>
      <c r="T55" s="26">
        <v>0</v>
      </c>
      <c r="U55" s="1">
        <v>0</v>
      </c>
      <c r="V55" s="1">
        <v>0</v>
      </c>
      <c r="W55" s="1">
        <v>0</v>
      </c>
      <c r="X55" s="1">
        <v>0</v>
      </c>
      <c r="Y55" s="1" t="s">
        <v>88</v>
      </c>
      <c r="Z55" s="1" t="s">
        <v>139</v>
      </c>
      <c r="AA55" s="1" t="s">
        <v>140</v>
      </c>
      <c r="AB55" s="1" t="s">
        <v>140</v>
      </c>
      <c r="AC55" s="1" t="s">
        <v>141</v>
      </c>
      <c r="AD55" s="1">
        <v>110400</v>
      </c>
      <c r="AE55" s="1" t="s">
        <v>143</v>
      </c>
      <c r="AF55" s="1">
        <v>2</v>
      </c>
      <c r="AG55" s="1" t="s">
        <v>101</v>
      </c>
      <c r="AH55" s="1">
        <v>0</v>
      </c>
      <c r="AI55" s="1" t="s">
        <v>78</v>
      </c>
    </row>
    <row r="56" spans="1:35" hidden="1" x14ac:dyDescent="0.4">
      <c r="A56" s="1" t="s">
        <v>202</v>
      </c>
      <c r="B56" s="1" t="s">
        <v>128</v>
      </c>
      <c r="C56" s="1" t="s">
        <v>69</v>
      </c>
      <c r="D56" s="1">
        <v>362000</v>
      </c>
      <c r="E56" s="1" t="s">
        <v>118</v>
      </c>
      <c r="F56" s="1">
        <v>3</v>
      </c>
      <c r="G56" s="1">
        <v>2</v>
      </c>
      <c r="H56" s="1">
        <v>0</v>
      </c>
      <c r="I56" s="1">
        <v>0</v>
      </c>
      <c r="J56" s="1">
        <v>0</v>
      </c>
      <c r="K56" s="1">
        <v>0</v>
      </c>
      <c r="L56" s="1" t="s">
        <v>89</v>
      </c>
      <c r="M56" s="1" t="s">
        <v>203</v>
      </c>
      <c r="N56" s="1">
        <v>500000</v>
      </c>
      <c r="O56" s="1">
        <v>0</v>
      </c>
      <c r="P56" s="26">
        <v>500000</v>
      </c>
      <c r="Q56" s="1">
        <v>0</v>
      </c>
      <c r="R56" s="26">
        <v>372600</v>
      </c>
      <c r="S56" s="29">
        <v>9800</v>
      </c>
      <c r="T56" s="26">
        <v>372600</v>
      </c>
      <c r="U56" s="1">
        <v>0</v>
      </c>
      <c r="V56" s="1">
        <v>0</v>
      </c>
      <c r="W56" s="1">
        <v>74.5</v>
      </c>
      <c r="X56" s="1">
        <v>100</v>
      </c>
      <c r="Y56" s="1" t="s">
        <v>88</v>
      </c>
      <c r="Z56" s="1" t="s">
        <v>89</v>
      </c>
    </row>
    <row r="57" spans="1:35" hidden="1" x14ac:dyDescent="0.4">
      <c r="A57" s="1" t="s">
        <v>202</v>
      </c>
      <c r="B57" s="1" t="s">
        <v>128</v>
      </c>
      <c r="C57" s="1" t="s">
        <v>69</v>
      </c>
      <c r="D57" s="1">
        <v>362000</v>
      </c>
      <c r="E57" s="1" t="s">
        <v>118</v>
      </c>
      <c r="F57" s="1">
        <v>3</v>
      </c>
      <c r="G57" s="1">
        <v>2</v>
      </c>
      <c r="H57" s="1">
        <v>1</v>
      </c>
      <c r="I57" s="1">
        <v>0</v>
      </c>
      <c r="J57" s="1">
        <v>0</v>
      </c>
      <c r="K57" s="1">
        <v>0</v>
      </c>
      <c r="L57" s="1" t="s">
        <v>90</v>
      </c>
      <c r="M57" s="1" t="s">
        <v>203</v>
      </c>
      <c r="N57" s="1">
        <v>500000</v>
      </c>
      <c r="O57" s="1">
        <v>0</v>
      </c>
      <c r="P57" s="26">
        <v>500000</v>
      </c>
      <c r="Q57" s="1">
        <v>0</v>
      </c>
      <c r="R57" s="26">
        <v>372600</v>
      </c>
      <c r="S57" s="29">
        <v>9800</v>
      </c>
      <c r="T57" s="26">
        <v>372600</v>
      </c>
      <c r="U57" s="1">
        <v>0</v>
      </c>
      <c r="V57" s="1">
        <v>0</v>
      </c>
      <c r="W57" s="1">
        <v>74.5</v>
      </c>
      <c r="X57" s="1">
        <v>100</v>
      </c>
      <c r="Y57" s="1" t="s">
        <v>88</v>
      </c>
      <c r="Z57" s="1" t="s">
        <v>89</v>
      </c>
      <c r="AA57" s="1" t="s">
        <v>90</v>
      </c>
    </row>
    <row r="58" spans="1:35" hidden="1" x14ac:dyDescent="0.4">
      <c r="A58" s="1" t="s">
        <v>202</v>
      </c>
      <c r="B58" s="1" t="s">
        <v>128</v>
      </c>
      <c r="C58" s="1" t="s">
        <v>69</v>
      </c>
      <c r="D58" s="1">
        <v>362000</v>
      </c>
      <c r="E58" s="1" t="s">
        <v>118</v>
      </c>
      <c r="F58" s="1">
        <v>3</v>
      </c>
      <c r="G58" s="1">
        <v>2</v>
      </c>
      <c r="H58" s="1">
        <v>1</v>
      </c>
      <c r="I58" s="1">
        <v>1</v>
      </c>
      <c r="J58" s="1">
        <v>0</v>
      </c>
      <c r="K58" s="1">
        <v>0</v>
      </c>
      <c r="L58" s="1" t="s">
        <v>90</v>
      </c>
      <c r="M58" s="1" t="s">
        <v>203</v>
      </c>
      <c r="N58" s="1">
        <v>500000</v>
      </c>
      <c r="O58" s="1">
        <v>0</v>
      </c>
      <c r="P58" s="26">
        <v>500000</v>
      </c>
      <c r="Q58" s="1">
        <v>0</v>
      </c>
      <c r="R58" s="26">
        <v>372600</v>
      </c>
      <c r="S58" s="29">
        <v>9800</v>
      </c>
      <c r="T58" s="26">
        <v>372600</v>
      </c>
      <c r="U58" s="1">
        <v>0</v>
      </c>
      <c r="V58" s="1">
        <v>0</v>
      </c>
      <c r="W58" s="1">
        <v>74.5</v>
      </c>
      <c r="X58" s="1">
        <v>100</v>
      </c>
      <c r="Y58" s="1" t="s">
        <v>88</v>
      </c>
      <c r="Z58" s="1" t="s">
        <v>89</v>
      </c>
      <c r="AA58" s="1" t="s">
        <v>90</v>
      </c>
      <c r="AB58" s="1" t="s">
        <v>90</v>
      </c>
    </row>
    <row r="59" spans="1:35" hidden="1" x14ac:dyDescent="0.4">
      <c r="A59" s="1" t="s">
        <v>202</v>
      </c>
      <c r="B59" s="1" t="s">
        <v>128</v>
      </c>
      <c r="C59" s="1" t="s">
        <v>69</v>
      </c>
      <c r="D59" s="1">
        <v>362000</v>
      </c>
      <c r="E59" s="1" t="s">
        <v>118</v>
      </c>
      <c r="F59" s="1">
        <v>3</v>
      </c>
      <c r="G59" s="1">
        <v>2</v>
      </c>
      <c r="H59" s="1">
        <v>1</v>
      </c>
      <c r="I59" s="1">
        <v>1</v>
      </c>
      <c r="J59" s="1">
        <v>1</v>
      </c>
      <c r="K59" s="1">
        <v>0</v>
      </c>
      <c r="L59" s="1" t="s">
        <v>92</v>
      </c>
      <c r="M59" s="1" t="s">
        <v>203</v>
      </c>
      <c r="N59" s="1">
        <v>500000</v>
      </c>
      <c r="O59" s="1">
        <v>0</v>
      </c>
      <c r="P59" s="26">
        <v>500000</v>
      </c>
      <c r="Q59" s="1">
        <v>0</v>
      </c>
      <c r="R59" s="26">
        <v>372600</v>
      </c>
      <c r="S59" s="29">
        <v>9800</v>
      </c>
      <c r="T59" s="26">
        <v>372600</v>
      </c>
      <c r="U59" s="1">
        <v>0</v>
      </c>
      <c r="V59" s="1">
        <v>0</v>
      </c>
      <c r="W59" s="1">
        <v>74.5</v>
      </c>
      <c r="X59" s="1">
        <v>100</v>
      </c>
      <c r="Y59" s="1" t="s">
        <v>88</v>
      </c>
      <c r="Z59" s="1" t="s">
        <v>89</v>
      </c>
      <c r="AA59" s="1" t="s">
        <v>90</v>
      </c>
      <c r="AB59" s="1" t="s">
        <v>90</v>
      </c>
      <c r="AC59" s="1" t="s">
        <v>92</v>
      </c>
    </row>
    <row r="60" spans="1:35" hidden="1" x14ac:dyDescent="0.4">
      <c r="A60" s="1" t="s">
        <v>202</v>
      </c>
      <c r="B60" s="1" t="s">
        <v>128</v>
      </c>
      <c r="C60" s="1" t="s">
        <v>69</v>
      </c>
      <c r="D60" s="1">
        <v>362000</v>
      </c>
      <c r="E60" s="1" t="s">
        <v>118</v>
      </c>
      <c r="F60" s="1">
        <v>3</v>
      </c>
      <c r="G60" s="1">
        <v>2</v>
      </c>
      <c r="H60" s="1">
        <v>1</v>
      </c>
      <c r="I60" s="1">
        <v>1</v>
      </c>
      <c r="J60" s="1">
        <v>1</v>
      </c>
      <c r="K60" s="1">
        <v>1</v>
      </c>
      <c r="L60" s="1" t="s">
        <v>92</v>
      </c>
      <c r="M60" s="1" t="s">
        <v>203</v>
      </c>
      <c r="N60" s="1">
        <v>500000</v>
      </c>
      <c r="O60" s="1">
        <v>0</v>
      </c>
      <c r="P60" s="26">
        <v>500000</v>
      </c>
      <c r="Q60" s="1">
        <v>0</v>
      </c>
      <c r="R60" s="26">
        <v>372600</v>
      </c>
      <c r="S60" s="29">
        <v>9800</v>
      </c>
      <c r="T60" s="26">
        <v>372600</v>
      </c>
      <c r="U60" s="1">
        <v>0</v>
      </c>
      <c r="V60" s="1">
        <v>0</v>
      </c>
      <c r="W60" s="1">
        <v>74.5</v>
      </c>
      <c r="X60" s="1">
        <v>100</v>
      </c>
      <c r="Y60" s="1" t="s">
        <v>88</v>
      </c>
      <c r="Z60" s="1" t="s">
        <v>89</v>
      </c>
      <c r="AA60" s="1" t="s">
        <v>90</v>
      </c>
      <c r="AB60" s="1" t="s">
        <v>90</v>
      </c>
      <c r="AC60" s="1" t="s">
        <v>92</v>
      </c>
      <c r="AD60" s="1">
        <v>120200</v>
      </c>
      <c r="AE60" s="1" t="s">
        <v>93</v>
      </c>
      <c r="AF60" s="1">
        <v>2</v>
      </c>
      <c r="AG60" s="1" t="s">
        <v>101</v>
      </c>
      <c r="AH60" s="1">
        <v>0</v>
      </c>
      <c r="AI60" s="1" t="s">
        <v>78</v>
      </c>
    </row>
    <row r="61" spans="1:35" hidden="1" x14ac:dyDescent="0.4">
      <c r="A61" s="1" t="s">
        <v>202</v>
      </c>
      <c r="B61" s="1" t="s">
        <v>128</v>
      </c>
      <c r="C61" s="1" t="s">
        <v>69</v>
      </c>
      <c r="D61" s="1">
        <v>362000</v>
      </c>
      <c r="E61" s="1" t="s">
        <v>118</v>
      </c>
      <c r="F61" s="1">
        <v>4</v>
      </c>
      <c r="G61" s="1">
        <v>0</v>
      </c>
      <c r="H61" s="1">
        <v>0</v>
      </c>
      <c r="I61" s="1">
        <v>0</v>
      </c>
      <c r="J61" s="1">
        <v>0</v>
      </c>
      <c r="K61" s="1">
        <v>0</v>
      </c>
      <c r="L61" s="1" t="s">
        <v>119</v>
      </c>
      <c r="M61" s="1" t="s">
        <v>203</v>
      </c>
      <c r="N61" s="1">
        <v>2000</v>
      </c>
      <c r="O61" s="1">
        <v>7805000</v>
      </c>
      <c r="P61" s="26">
        <v>7807000</v>
      </c>
      <c r="Q61" s="1">
        <v>0</v>
      </c>
      <c r="R61" s="26">
        <v>7598000</v>
      </c>
      <c r="S61" s="29">
        <v>0</v>
      </c>
      <c r="T61" s="26">
        <v>7598000</v>
      </c>
      <c r="U61" s="1">
        <v>0</v>
      </c>
      <c r="V61" s="1">
        <v>0</v>
      </c>
      <c r="W61" s="1">
        <v>97.3</v>
      </c>
      <c r="X61" s="1">
        <v>100</v>
      </c>
      <c r="Y61" s="1" t="s">
        <v>119</v>
      </c>
    </row>
    <row r="62" spans="1:35" hidden="1" x14ac:dyDescent="0.4">
      <c r="A62" s="1" t="s">
        <v>202</v>
      </c>
      <c r="B62" s="1" t="s">
        <v>128</v>
      </c>
      <c r="C62" s="1" t="s">
        <v>69</v>
      </c>
      <c r="D62" s="1">
        <v>362000</v>
      </c>
      <c r="E62" s="1" t="s">
        <v>118</v>
      </c>
      <c r="F62" s="1">
        <v>4</v>
      </c>
      <c r="G62" s="1">
        <v>1</v>
      </c>
      <c r="H62" s="1">
        <v>0</v>
      </c>
      <c r="I62" s="1">
        <v>0</v>
      </c>
      <c r="J62" s="1">
        <v>0</v>
      </c>
      <c r="K62" s="1">
        <v>0</v>
      </c>
      <c r="L62" s="1" t="s">
        <v>119</v>
      </c>
      <c r="M62" s="1" t="s">
        <v>203</v>
      </c>
      <c r="N62" s="1">
        <v>1000</v>
      </c>
      <c r="O62" s="1">
        <v>0</v>
      </c>
      <c r="P62" s="26">
        <v>1000</v>
      </c>
      <c r="Q62" s="1">
        <v>0</v>
      </c>
      <c r="R62" s="26">
        <v>0</v>
      </c>
      <c r="S62" s="29">
        <v>0</v>
      </c>
      <c r="T62" s="26">
        <v>0</v>
      </c>
      <c r="U62" s="1">
        <v>0</v>
      </c>
      <c r="V62" s="1">
        <v>0</v>
      </c>
      <c r="W62" s="1">
        <v>0</v>
      </c>
      <c r="X62" s="1">
        <v>0</v>
      </c>
      <c r="Y62" s="1" t="s">
        <v>119</v>
      </c>
      <c r="Z62" s="1" t="s">
        <v>119</v>
      </c>
    </row>
    <row r="63" spans="1:35" hidden="1" x14ac:dyDescent="0.4">
      <c r="A63" s="1" t="s">
        <v>202</v>
      </c>
      <c r="B63" s="1" t="s">
        <v>128</v>
      </c>
      <c r="C63" s="1" t="s">
        <v>69</v>
      </c>
      <c r="D63" s="1">
        <v>362000</v>
      </c>
      <c r="E63" s="1" t="s">
        <v>118</v>
      </c>
      <c r="F63" s="1">
        <v>4</v>
      </c>
      <c r="G63" s="1">
        <v>1</v>
      </c>
      <c r="H63" s="1">
        <v>1</v>
      </c>
      <c r="I63" s="1">
        <v>0</v>
      </c>
      <c r="J63" s="1">
        <v>0</v>
      </c>
      <c r="K63" s="1">
        <v>0</v>
      </c>
      <c r="L63" s="1" t="s">
        <v>120</v>
      </c>
      <c r="M63" s="1" t="s">
        <v>203</v>
      </c>
      <c r="N63" s="1">
        <v>1000</v>
      </c>
      <c r="O63" s="1">
        <v>0</v>
      </c>
      <c r="P63" s="26">
        <v>1000</v>
      </c>
      <c r="Q63" s="1">
        <v>0</v>
      </c>
      <c r="R63" s="26">
        <v>0</v>
      </c>
      <c r="S63" s="29">
        <v>0</v>
      </c>
      <c r="T63" s="26">
        <v>0</v>
      </c>
      <c r="U63" s="1">
        <v>0</v>
      </c>
      <c r="V63" s="1">
        <v>0</v>
      </c>
      <c r="W63" s="1">
        <v>0</v>
      </c>
      <c r="X63" s="1">
        <v>0</v>
      </c>
      <c r="Y63" s="1" t="s">
        <v>119</v>
      </c>
      <c r="Z63" s="1" t="s">
        <v>119</v>
      </c>
      <c r="AA63" s="1" t="s">
        <v>120</v>
      </c>
    </row>
    <row r="64" spans="1:35" hidden="1" x14ac:dyDescent="0.4">
      <c r="A64" s="1" t="s">
        <v>202</v>
      </c>
      <c r="B64" s="1" t="s">
        <v>128</v>
      </c>
      <c r="C64" s="1" t="s">
        <v>69</v>
      </c>
      <c r="D64" s="1">
        <v>362000</v>
      </c>
      <c r="E64" s="1" t="s">
        <v>118</v>
      </c>
      <c r="F64" s="1">
        <v>4</v>
      </c>
      <c r="G64" s="1">
        <v>1</v>
      </c>
      <c r="H64" s="1">
        <v>1</v>
      </c>
      <c r="I64" s="1">
        <v>1</v>
      </c>
      <c r="J64" s="1">
        <v>0</v>
      </c>
      <c r="K64" s="1">
        <v>0</v>
      </c>
      <c r="L64" s="1" t="s">
        <v>144</v>
      </c>
      <c r="M64" s="1" t="s">
        <v>203</v>
      </c>
      <c r="N64" s="1">
        <v>1000</v>
      </c>
      <c r="O64" s="1">
        <v>0</v>
      </c>
      <c r="P64" s="26">
        <v>1000</v>
      </c>
      <c r="Q64" s="1">
        <v>0</v>
      </c>
      <c r="R64" s="26">
        <v>0</v>
      </c>
      <c r="S64" s="29">
        <v>0</v>
      </c>
      <c r="T64" s="26">
        <v>0</v>
      </c>
      <c r="U64" s="1">
        <v>0</v>
      </c>
      <c r="V64" s="1">
        <v>0</v>
      </c>
      <c r="W64" s="1">
        <v>0</v>
      </c>
      <c r="X64" s="1">
        <v>0</v>
      </c>
      <c r="Y64" s="1" t="s">
        <v>119</v>
      </c>
      <c r="Z64" s="1" t="s">
        <v>119</v>
      </c>
      <c r="AA64" s="1" t="s">
        <v>120</v>
      </c>
      <c r="AB64" s="1" t="s">
        <v>144</v>
      </c>
    </row>
    <row r="65" spans="1:35" hidden="1" x14ac:dyDescent="0.4">
      <c r="A65" s="1" t="s">
        <v>202</v>
      </c>
      <c r="B65" s="1" t="s">
        <v>128</v>
      </c>
      <c r="C65" s="1" t="s">
        <v>69</v>
      </c>
      <c r="D65" s="1">
        <v>362000</v>
      </c>
      <c r="E65" s="1" t="s">
        <v>118</v>
      </c>
      <c r="F65" s="1">
        <v>4</v>
      </c>
      <c r="G65" s="1">
        <v>1</v>
      </c>
      <c r="H65" s="1">
        <v>1</v>
      </c>
      <c r="I65" s="1">
        <v>1</v>
      </c>
      <c r="J65" s="1">
        <v>1</v>
      </c>
      <c r="K65" s="1">
        <v>0</v>
      </c>
      <c r="L65" s="1" t="s">
        <v>145</v>
      </c>
      <c r="M65" s="1" t="s">
        <v>203</v>
      </c>
      <c r="N65" s="1">
        <v>1000</v>
      </c>
      <c r="O65" s="1">
        <v>0</v>
      </c>
      <c r="P65" s="26">
        <v>1000</v>
      </c>
      <c r="Q65" s="1">
        <v>0</v>
      </c>
      <c r="R65" s="26">
        <v>0</v>
      </c>
      <c r="S65" s="29">
        <v>0</v>
      </c>
      <c r="T65" s="26">
        <v>0</v>
      </c>
      <c r="U65" s="1">
        <v>0</v>
      </c>
      <c r="V65" s="1">
        <v>0</v>
      </c>
      <c r="W65" s="1">
        <v>0</v>
      </c>
      <c r="X65" s="1">
        <v>0</v>
      </c>
      <c r="Y65" s="1" t="s">
        <v>119</v>
      </c>
      <c r="Z65" s="1" t="s">
        <v>119</v>
      </c>
      <c r="AA65" s="1" t="s">
        <v>120</v>
      </c>
      <c r="AB65" s="1" t="s">
        <v>144</v>
      </c>
      <c r="AC65" s="1" t="s">
        <v>145</v>
      </c>
    </row>
    <row r="66" spans="1:35" hidden="1" x14ac:dyDescent="0.4">
      <c r="A66" s="1" t="s">
        <v>202</v>
      </c>
      <c r="B66" s="1" t="s">
        <v>128</v>
      </c>
      <c r="C66" s="1" t="s">
        <v>69</v>
      </c>
      <c r="D66" s="1">
        <v>362000</v>
      </c>
      <c r="E66" s="1" t="s">
        <v>118</v>
      </c>
      <c r="F66" s="1">
        <v>4</v>
      </c>
      <c r="G66" s="1">
        <v>1</v>
      </c>
      <c r="H66" s="1">
        <v>1</v>
      </c>
      <c r="I66" s="1">
        <v>1</v>
      </c>
      <c r="J66" s="1">
        <v>1</v>
      </c>
      <c r="K66" s="1">
        <v>1</v>
      </c>
      <c r="L66" s="1" t="s">
        <v>145</v>
      </c>
      <c r="M66" s="1" t="s">
        <v>203</v>
      </c>
      <c r="N66" s="1">
        <v>1000</v>
      </c>
      <c r="O66" s="1">
        <v>0</v>
      </c>
      <c r="P66" s="26">
        <v>1000</v>
      </c>
      <c r="Q66" s="1">
        <v>0</v>
      </c>
      <c r="R66" s="26">
        <v>0</v>
      </c>
      <c r="S66" s="29">
        <v>0</v>
      </c>
      <c r="T66" s="26">
        <v>0</v>
      </c>
      <c r="U66" s="1">
        <v>0</v>
      </c>
      <c r="V66" s="1">
        <v>0</v>
      </c>
      <c r="W66" s="1">
        <v>0</v>
      </c>
      <c r="X66" s="1">
        <v>0</v>
      </c>
      <c r="Y66" s="1" t="s">
        <v>119</v>
      </c>
      <c r="Z66" s="1" t="s">
        <v>119</v>
      </c>
      <c r="AA66" s="1" t="s">
        <v>120</v>
      </c>
      <c r="AB66" s="1" t="s">
        <v>144</v>
      </c>
      <c r="AC66" s="1" t="s">
        <v>145</v>
      </c>
      <c r="AD66" s="1">
        <v>131300</v>
      </c>
      <c r="AE66" s="1" t="s">
        <v>121</v>
      </c>
      <c r="AF66" s="1">
        <v>2</v>
      </c>
      <c r="AG66" s="1" t="s">
        <v>101</v>
      </c>
      <c r="AH66" s="1">
        <v>0</v>
      </c>
      <c r="AI66" s="1" t="s">
        <v>78</v>
      </c>
    </row>
    <row r="67" spans="1:35" hidden="1" x14ac:dyDescent="0.4">
      <c r="A67" s="1" t="s">
        <v>202</v>
      </c>
      <c r="B67" s="1" t="s">
        <v>128</v>
      </c>
      <c r="C67" s="1" t="s">
        <v>69</v>
      </c>
      <c r="D67" s="1">
        <v>362000</v>
      </c>
      <c r="E67" s="1" t="s">
        <v>118</v>
      </c>
      <c r="F67" s="1">
        <v>4</v>
      </c>
      <c r="G67" s="1">
        <v>2</v>
      </c>
      <c r="H67" s="1">
        <v>0</v>
      </c>
      <c r="I67" s="1">
        <v>0</v>
      </c>
      <c r="J67" s="1">
        <v>0</v>
      </c>
      <c r="K67" s="1">
        <v>0</v>
      </c>
      <c r="L67" s="1" t="s">
        <v>146</v>
      </c>
      <c r="M67" s="1" t="s">
        <v>203</v>
      </c>
      <c r="N67" s="1">
        <v>1000</v>
      </c>
      <c r="O67" s="1">
        <v>7805000</v>
      </c>
      <c r="P67" s="26">
        <v>7806000</v>
      </c>
      <c r="Q67" s="1">
        <v>0</v>
      </c>
      <c r="R67" s="26">
        <v>7598000</v>
      </c>
      <c r="S67" s="29">
        <v>0</v>
      </c>
      <c r="T67" s="26">
        <v>7598000</v>
      </c>
      <c r="U67" s="1">
        <v>0</v>
      </c>
      <c r="V67" s="1">
        <v>0</v>
      </c>
      <c r="W67" s="1">
        <v>97.3</v>
      </c>
      <c r="X67" s="1">
        <v>100</v>
      </c>
      <c r="Y67" s="1" t="s">
        <v>119</v>
      </c>
      <c r="Z67" s="1" t="s">
        <v>146</v>
      </c>
    </row>
    <row r="68" spans="1:35" hidden="1" x14ac:dyDescent="0.4">
      <c r="A68" s="1" t="s">
        <v>202</v>
      </c>
      <c r="B68" s="1" t="s">
        <v>128</v>
      </c>
      <c r="C68" s="1" t="s">
        <v>69</v>
      </c>
      <c r="D68" s="1">
        <v>362000</v>
      </c>
      <c r="E68" s="1" t="s">
        <v>118</v>
      </c>
      <c r="F68" s="1">
        <v>4</v>
      </c>
      <c r="G68" s="1">
        <v>2</v>
      </c>
      <c r="H68" s="1">
        <v>1</v>
      </c>
      <c r="I68" s="1">
        <v>0</v>
      </c>
      <c r="J68" s="1">
        <v>0</v>
      </c>
      <c r="K68" s="1">
        <v>0</v>
      </c>
      <c r="L68" s="1" t="s">
        <v>147</v>
      </c>
      <c r="M68" s="1" t="s">
        <v>203</v>
      </c>
      <c r="N68" s="1">
        <v>1000</v>
      </c>
      <c r="O68" s="1">
        <v>4287000</v>
      </c>
      <c r="P68" s="26">
        <v>4288000</v>
      </c>
      <c r="Q68" s="1">
        <v>0</v>
      </c>
      <c r="R68" s="26">
        <v>4080000</v>
      </c>
      <c r="S68" s="29">
        <v>0</v>
      </c>
      <c r="T68" s="26">
        <v>4080000</v>
      </c>
      <c r="U68" s="1">
        <v>0</v>
      </c>
      <c r="V68" s="1">
        <v>0</v>
      </c>
      <c r="W68" s="1">
        <v>95.1</v>
      </c>
      <c r="X68" s="1">
        <v>100</v>
      </c>
      <c r="Y68" s="1" t="s">
        <v>119</v>
      </c>
      <c r="Z68" s="1" t="s">
        <v>146</v>
      </c>
      <c r="AA68" s="1" t="s">
        <v>147</v>
      </c>
    </row>
    <row r="69" spans="1:35" hidden="1" x14ac:dyDescent="0.4">
      <c r="A69" s="1" t="s">
        <v>202</v>
      </c>
      <c r="B69" s="1" t="s">
        <v>128</v>
      </c>
      <c r="C69" s="1" t="s">
        <v>69</v>
      </c>
      <c r="D69" s="1">
        <v>362000</v>
      </c>
      <c r="E69" s="1" t="s">
        <v>118</v>
      </c>
      <c r="F69" s="1">
        <v>4</v>
      </c>
      <c r="G69" s="1">
        <v>2</v>
      </c>
      <c r="H69" s="1">
        <v>1</v>
      </c>
      <c r="I69" s="1">
        <v>1</v>
      </c>
      <c r="J69" s="1">
        <v>0</v>
      </c>
      <c r="K69" s="1">
        <v>0</v>
      </c>
      <c r="L69" s="1" t="s">
        <v>147</v>
      </c>
      <c r="M69" s="1" t="s">
        <v>203</v>
      </c>
      <c r="N69" s="1">
        <v>1000</v>
      </c>
      <c r="O69" s="1">
        <v>4287000</v>
      </c>
      <c r="P69" s="26">
        <v>4288000</v>
      </c>
      <c r="Q69" s="1">
        <v>0</v>
      </c>
      <c r="R69" s="26">
        <v>4080000</v>
      </c>
      <c r="S69" s="29">
        <v>0</v>
      </c>
      <c r="T69" s="26">
        <v>4080000</v>
      </c>
      <c r="U69" s="1">
        <v>0</v>
      </c>
      <c r="V69" s="1">
        <v>0</v>
      </c>
      <c r="W69" s="1">
        <v>95.1</v>
      </c>
      <c r="X69" s="1">
        <v>100</v>
      </c>
      <c r="Y69" s="1" t="s">
        <v>119</v>
      </c>
      <c r="Z69" s="1" t="s">
        <v>146</v>
      </c>
      <c r="AA69" s="1" t="s">
        <v>147</v>
      </c>
      <c r="AB69" s="1" t="s">
        <v>147</v>
      </c>
    </row>
    <row r="70" spans="1:35" hidden="1" x14ac:dyDescent="0.4">
      <c r="A70" s="1" t="s">
        <v>202</v>
      </c>
      <c r="B70" s="1" t="s">
        <v>128</v>
      </c>
      <c r="C70" s="1" t="s">
        <v>69</v>
      </c>
      <c r="D70" s="1">
        <v>362000</v>
      </c>
      <c r="E70" s="1" t="s">
        <v>118</v>
      </c>
      <c r="F70" s="1">
        <v>4</v>
      </c>
      <c r="G70" s="1">
        <v>2</v>
      </c>
      <c r="H70" s="1">
        <v>1</v>
      </c>
      <c r="I70" s="1">
        <v>1</v>
      </c>
      <c r="J70" s="1">
        <v>1</v>
      </c>
      <c r="K70" s="1">
        <v>0</v>
      </c>
      <c r="L70" s="1" t="s">
        <v>147</v>
      </c>
      <c r="M70" s="1" t="s">
        <v>203</v>
      </c>
      <c r="N70" s="1">
        <v>1000</v>
      </c>
      <c r="O70" s="1">
        <v>4287000</v>
      </c>
      <c r="P70" s="26">
        <v>4288000</v>
      </c>
      <c r="Q70" s="1">
        <v>0</v>
      </c>
      <c r="R70" s="26">
        <v>4080000</v>
      </c>
      <c r="S70" s="29">
        <v>0</v>
      </c>
      <c r="T70" s="26">
        <v>4080000</v>
      </c>
      <c r="U70" s="1">
        <v>0</v>
      </c>
      <c r="V70" s="1">
        <v>0</v>
      </c>
      <c r="W70" s="1">
        <v>95.1</v>
      </c>
      <c r="X70" s="1">
        <v>100</v>
      </c>
      <c r="Y70" s="1" t="s">
        <v>119</v>
      </c>
      <c r="Z70" s="1" t="s">
        <v>146</v>
      </c>
      <c r="AA70" s="1" t="s">
        <v>147</v>
      </c>
      <c r="AB70" s="1" t="s">
        <v>147</v>
      </c>
      <c r="AC70" s="1" t="s">
        <v>147</v>
      </c>
    </row>
    <row r="71" spans="1:35" hidden="1" x14ac:dyDescent="0.4">
      <c r="A71" s="1" t="s">
        <v>202</v>
      </c>
      <c r="B71" s="1" t="s">
        <v>128</v>
      </c>
      <c r="C71" s="1" t="s">
        <v>69</v>
      </c>
      <c r="D71" s="1">
        <v>362000</v>
      </c>
      <c r="E71" s="1" t="s">
        <v>118</v>
      </c>
      <c r="F71" s="1">
        <v>4</v>
      </c>
      <c r="G71" s="1">
        <v>2</v>
      </c>
      <c r="H71" s="1">
        <v>1</v>
      </c>
      <c r="I71" s="1">
        <v>1</v>
      </c>
      <c r="J71" s="1">
        <v>1</v>
      </c>
      <c r="K71" s="1">
        <v>1</v>
      </c>
      <c r="L71" s="1" t="s">
        <v>147</v>
      </c>
      <c r="M71" s="1" t="s">
        <v>203</v>
      </c>
      <c r="N71" s="1">
        <v>1000</v>
      </c>
      <c r="O71" s="1">
        <v>4287000</v>
      </c>
      <c r="P71" s="26">
        <v>4288000</v>
      </c>
      <c r="Q71" s="1">
        <v>0</v>
      </c>
      <c r="R71" s="26">
        <v>4080000</v>
      </c>
      <c r="S71" s="29">
        <v>0</v>
      </c>
      <c r="T71" s="26">
        <v>4080000</v>
      </c>
      <c r="U71" s="1">
        <v>0</v>
      </c>
      <c r="V71" s="1">
        <v>0</v>
      </c>
      <c r="W71" s="1">
        <v>95.1</v>
      </c>
      <c r="X71" s="1">
        <v>100</v>
      </c>
      <c r="Y71" s="1" t="s">
        <v>119</v>
      </c>
      <c r="Z71" s="1" t="s">
        <v>146</v>
      </c>
      <c r="AA71" s="1" t="s">
        <v>147</v>
      </c>
      <c r="AB71" s="1" t="s">
        <v>147</v>
      </c>
      <c r="AC71" s="1" t="s">
        <v>147</v>
      </c>
      <c r="AD71" s="1">
        <v>131300</v>
      </c>
      <c r="AE71" s="1" t="s">
        <v>121</v>
      </c>
      <c r="AF71" s="1">
        <v>2</v>
      </c>
      <c r="AG71" s="1" t="s">
        <v>101</v>
      </c>
      <c r="AH71" s="1">
        <v>0</v>
      </c>
      <c r="AI71" s="1" t="s">
        <v>78</v>
      </c>
    </row>
    <row r="72" spans="1:35" hidden="1" x14ac:dyDescent="0.4">
      <c r="A72" s="1" t="s">
        <v>202</v>
      </c>
      <c r="B72" s="1" t="s">
        <v>128</v>
      </c>
      <c r="C72" s="1" t="s">
        <v>69</v>
      </c>
      <c r="D72" s="1">
        <v>362000</v>
      </c>
      <c r="E72" s="1" t="s">
        <v>118</v>
      </c>
      <c r="F72" s="1">
        <v>4</v>
      </c>
      <c r="G72" s="1">
        <v>2</v>
      </c>
      <c r="H72" s="1">
        <v>2</v>
      </c>
      <c r="I72" s="1">
        <v>0</v>
      </c>
      <c r="J72" s="1">
        <v>0</v>
      </c>
      <c r="K72" s="1">
        <v>0</v>
      </c>
      <c r="L72" s="1" t="s">
        <v>205</v>
      </c>
      <c r="M72" s="1" t="s">
        <v>203</v>
      </c>
      <c r="N72" s="1">
        <v>0</v>
      </c>
      <c r="O72" s="1">
        <v>3518000</v>
      </c>
      <c r="P72" s="26">
        <v>3518000</v>
      </c>
      <c r="Q72" s="1">
        <v>0</v>
      </c>
      <c r="R72" s="26">
        <v>3518000</v>
      </c>
      <c r="S72" s="29">
        <v>0</v>
      </c>
      <c r="T72" s="26">
        <v>3518000</v>
      </c>
      <c r="U72" s="1">
        <v>0</v>
      </c>
      <c r="V72" s="1">
        <v>0</v>
      </c>
      <c r="W72" s="1">
        <v>100</v>
      </c>
      <c r="X72" s="1">
        <v>100</v>
      </c>
      <c r="Y72" s="1" t="s">
        <v>119</v>
      </c>
      <c r="Z72" s="1" t="s">
        <v>146</v>
      </c>
      <c r="AA72" s="1" t="s">
        <v>205</v>
      </c>
    </row>
    <row r="73" spans="1:35" hidden="1" x14ac:dyDescent="0.4">
      <c r="A73" s="1" t="s">
        <v>202</v>
      </c>
      <c r="B73" s="1" t="s">
        <v>128</v>
      </c>
      <c r="C73" s="1" t="s">
        <v>69</v>
      </c>
      <c r="D73" s="1">
        <v>362000</v>
      </c>
      <c r="E73" s="1" t="s">
        <v>118</v>
      </c>
      <c r="F73" s="1">
        <v>4</v>
      </c>
      <c r="G73" s="1">
        <v>2</v>
      </c>
      <c r="H73" s="1">
        <v>2</v>
      </c>
      <c r="I73" s="1">
        <v>1</v>
      </c>
      <c r="J73" s="1">
        <v>0</v>
      </c>
      <c r="K73" s="1">
        <v>0</v>
      </c>
      <c r="L73" s="1" t="s">
        <v>205</v>
      </c>
      <c r="M73" s="1" t="s">
        <v>203</v>
      </c>
      <c r="N73" s="1">
        <v>0</v>
      </c>
      <c r="O73" s="1">
        <v>3518000</v>
      </c>
      <c r="P73" s="26">
        <v>3518000</v>
      </c>
      <c r="Q73" s="1">
        <v>0</v>
      </c>
      <c r="R73" s="26">
        <v>3518000</v>
      </c>
      <c r="S73" s="29">
        <v>0</v>
      </c>
      <c r="T73" s="26">
        <v>3518000</v>
      </c>
      <c r="U73" s="1">
        <v>0</v>
      </c>
      <c r="V73" s="1">
        <v>0</v>
      </c>
      <c r="W73" s="1">
        <v>100</v>
      </c>
      <c r="X73" s="1">
        <v>100</v>
      </c>
      <c r="Y73" s="1" t="s">
        <v>119</v>
      </c>
      <c r="Z73" s="1" t="s">
        <v>146</v>
      </c>
      <c r="AA73" s="1" t="s">
        <v>205</v>
      </c>
      <c r="AB73" s="1" t="s">
        <v>205</v>
      </c>
    </row>
    <row r="74" spans="1:35" hidden="1" x14ac:dyDescent="0.4">
      <c r="A74" s="1" t="s">
        <v>202</v>
      </c>
      <c r="B74" s="1" t="s">
        <v>128</v>
      </c>
      <c r="C74" s="1" t="s">
        <v>69</v>
      </c>
      <c r="D74" s="1">
        <v>362000</v>
      </c>
      <c r="E74" s="1" t="s">
        <v>118</v>
      </c>
      <c r="F74" s="1">
        <v>4</v>
      </c>
      <c r="G74" s="1">
        <v>2</v>
      </c>
      <c r="H74" s="1">
        <v>2</v>
      </c>
      <c r="I74" s="1">
        <v>1</v>
      </c>
      <c r="J74" s="1">
        <v>1</v>
      </c>
      <c r="K74" s="1">
        <v>0</v>
      </c>
      <c r="L74" s="1" t="s">
        <v>205</v>
      </c>
      <c r="M74" s="1" t="s">
        <v>203</v>
      </c>
      <c r="N74" s="1">
        <v>0</v>
      </c>
      <c r="O74" s="1">
        <v>3518000</v>
      </c>
      <c r="P74" s="26">
        <v>3518000</v>
      </c>
      <c r="Q74" s="1">
        <v>0</v>
      </c>
      <c r="R74" s="26">
        <v>3518000</v>
      </c>
      <c r="S74" s="29">
        <v>0</v>
      </c>
      <c r="T74" s="26">
        <v>3518000</v>
      </c>
      <c r="U74" s="1">
        <v>0</v>
      </c>
      <c r="V74" s="1">
        <v>0</v>
      </c>
      <c r="W74" s="1">
        <v>100</v>
      </c>
      <c r="X74" s="1">
        <v>100</v>
      </c>
      <c r="Y74" s="1" t="s">
        <v>119</v>
      </c>
      <c r="Z74" s="1" t="s">
        <v>146</v>
      </c>
      <c r="AA74" s="1" t="s">
        <v>205</v>
      </c>
      <c r="AB74" s="1" t="s">
        <v>205</v>
      </c>
      <c r="AC74" s="1" t="s">
        <v>205</v>
      </c>
    </row>
    <row r="75" spans="1:35" hidden="1" x14ac:dyDescent="0.4">
      <c r="A75" s="1" t="s">
        <v>202</v>
      </c>
      <c r="B75" s="1" t="s">
        <v>128</v>
      </c>
      <c r="C75" s="1" t="s">
        <v>69</v>
      </c>
      <c r="D75" s="1">
        <v>362000</v>
      </c>
      <c r="E75" s="1" t="s">
        <v>118</v>
      </c>
      <c r="F75" s="1">
        <v>4</v>
      </c>
      <c r="G75" s="1">
        <v>2</v>
      </c>
      <c r="H75" s="1">
        <v>2</v>
      </c>
      <c r="I75" s="1">
        <v>1</v>
      </c>
      <c r="J75" s="1">
        <v>1</v>
      </c>
      <c r="K75" s="1">
        <v>1</v>
      </c>
      <c r="L75" s="1" t="s">
        <v>205</v>
      </c>
      <c r="M75" s="1" t="s">
        <v>203</v>
      </c>
      <c r="N75" s="1">
        <v>0</v>
      </c>
      <c r="O75" s="1">
        <v>3518000</v>
      </c>
      <c r="P75" s="26">
        <v>3518000</v>
      </c>
      <c r="Q75" s="1">
        <v>0</v>
      </c>
      <c r="R75" s="26">
        <v>3518000</v>
      </c>
      <c r="S75" s="29">
        <v>0</v>
      </c>
      <c r="T75" s="26">
        <v>3518000</v>
      </c>
      <c r="U75" s="1">
        <v>0</v>
      </c>
      <c r="V75" s="1">
        <v>0</v>
      </c>
      <c r="W75" s="1">
        <v>100</v>
      </c>
      <c r="X75" s="1">
        <v>100</v>
      </c>
      <c r="Y75" s="1" t="s">
        <v>119</v>
      </c>
      <c r="Z75" s="1" t="s">
        <v>146</v>
      </c>
      <c r="AA75" s="1" t="s">
        <v>205</v>
      </c>
      <c r="AB75" s="1" t="s">
        <v>205</v>
      </c>
      <c r="AC75" s="1" t="s">
        <v>205</v>
      </c>
      <c r="AD75" s="1">
        <v>131300</v>
      </c>
      <c r="AE75" s="1" t="s">
        <v>121</v>
      </c>
      <c r="AF75" s="1">
        <v>2</v>
      </c>
      <c r="AG75" s="1" t="s">
        <v>101</v>
      </c>
      <c r="AH75" s="1">
        <v>0</v>
      </c>
      <c r="AI75" s="1" t="s">
        <v>78</v>
      </c>
    </row>
    <row r="76" spans="1:35" hidden="1" x14ac:dyDescent="0.4">
      <c r="A76" s="1" t="s">
        <v>202</v>
      </c>
      <c r="B76" s="1" t="s">
        <v>128</v>
      </c>
      <c r="C76" s="1" t="s">
        <v>69</v>
      </c>
      <c r="D76" s="1">
        <v>362000</v>
      </c>
      <c r="E76" s="1" t="s">
        <v>118</v>
      </c>
      <c r="F76" s="1">
        <v>5</v>
      </c>
      <c r="G76" s="1">
        <v>0</v>
      </c>
      <c r="H76" s="1">
        <v>0</v>
      </c>
      <c r="I76" s="1">
        <v>0</v>
      </c>
      <c r="J76" s="1">
        <v>0</v>
      </c>
      <c r="K76" s="1">
        <v>0</v>
      </c>
      <c r="L76" s="1" t="s">
        <v>148</v>
      </c>
      <c r="M76" s="1" t="s">
        <v>203</v>
      </c>
      <c r="N76" s="1">
        <v>1000</v>
      </c>
      <c r="O76" s="1">
        <v>0</v>
      </c>
      <c r="P76" s="26">
        <v>1000</v>
      </c>
      <c r="Q76" s="1">
        <v>0</v>
      </c>
      <c r="R76" s="26">
        <v>0</v>
      </c>
      <c r="S76" s="29">
        <v>0</v>
      </c>
      <c r="T76" s="26">
        <v>0</v>
      </c>
      <c r="U76" s="1">
        <v>0</v>
      </c>
      <c r="V76" s="1">
        <v>0</v>
      </c>
      <c r="W76" s="1">
        <v>0</v>
      </c>
      <c r="X76" s="1">
        <v>0</v>
      </c>
      <c r="Y76" s="1" t="s">
        <v>148</v>
      </c>
    </row>
    <row r="77" spans="1:35" hidden="1" x14ac:dyDescent="0.4">
      <c r="A77" s="1" t="s">
        <v>202</v>
      </c>
      <c r="B77" s="1" t="s">
        <v>128</v>
      </c>
      <c r="C77" s="1" t="s">
        <v>69</v>
      </c>
      <c r="D77" s="1">
        <v>362000</v>
      </c>
      <c r="E77" s="1" t="s">
        <v>118</v>
      </c>
      <c r="F77" s="1">
        <v>5</v>
      </c>
      <c r="G77" s="1">
        <v>1</v>
      </c>
      <c r="H77" s="1">
        <v>0</v>
      </c>
      <c r="I77" s="1">
        <v>0</v>
      </c>
      <c r="J77" s="1">
        <v>0</v>
      </c>
      <c r="K77" s="1">
        <v>0</v>
      </c>
      <c r="L77" s="1" t="s">
        <v>148</v>
      </c>
      <c r="M77" s="1" t="s">
        <v>203</v>
      </c>
      <c r="N77" s="1">
        <v>1000</v>
      </c>
      <c r="O77" s="1">
        <v>0</v>
      </c>
      <c r="P77" s="26">
        <v>1000</v>
      </c>
      <c r="Q77" s="1">
        <v>0</v>
      </c>
      <c r="R77" s="26">
        <v>0</v>
      </c>
      <c r="S77" s="29">
        <v>0</v>
      </c>
      <c r="T77" s="26">
        <v>0</v>
      </c>
      <c r="U77" s="1">
        <v>0</v>
      </c>
      <c r="V77" s="1">
        <v>0</v>
      </c>
      <c r="W77" s="1">
        <v>0</v>
      </c>
      <c r="X77" s="1">
        <v>0</v>
      </c>
      <c r="Y77" s="1" t="s">
        <v>148</v>
      </c>
      <c r="Z77" s="1" t="s">
        <v>148</v>
      </c>
    </row>
    <row r="78" spans="1:35" hidden="1" x14ac:dyDescent="0.4">
      <c r="A78" s="1" t="s">
        <v>202</v>
      </c>
      <c r="B78" s="1" t="s">
        <v>128</v>
      </c>
      <c r="C78" s="1" t="s">
        <v>69</v>
      </c>
      <c r="D78" s="1">
        <v>362000</v>
      </c>
      <c r="E78" s="1" t="s">
        <v>118</v>
      </c>
      <c r="F78" s="1">
        <v>5</v>
      </c>
      <c r="G78" s="1">
        <v>1</v>
      </c>
      <c r="H78" s="1">
        <v>1</v>
      </c>
      <c r="I78" s="1">
        <v>0</v>
      </c>
      <c r="J78" s="1">
        <v>0</v>
      </c>
      <c r="K78" s="1">
        <v>0</v>
      </c>
      <c r="L78" s="1" t="s">
        <v>148</v>
      </c>
      <c r="M78" s="1" t="s">
        <v>203</v>
      </c>
      <c r="N78" s="1">
        <v>1000</v>
      </c>
      <c r="O78" s="1">
        <v>0</v>
      </c>
      <c r="P78" s="26">
        <v>1000</v>
      </c>
      <c r="Q78" s="1">
        <v>0</v>
      </c>
      <c r="R78" s="26">
        <v>0</v>
      </c>
      <c r="S78" s="29">
        <v>0</v>
      </c>
      <c r="T78" s="26">
        <v>0</v>
      </c>
      <c r="U78" s="1">
        <v>0</v>
      </c>
      <c r="V78" s="1">
        <v>0</v>
      </c>
      <c r="W78" s="1">
        <v>0</v>
      </c>
      <c r="X78" s="1">
        <v>0</v>
      </c>
      <c r="Y78" s="1" t="s">
        <v>148</v>
      </c>
      <c r="Z78" s="1" t="s">
        <v>148</v>
      </c>
      <c r="AA78" s="1" t="s">
        <v>148</v>
      </c>
    </row>
    <row r="79" spans="1:35" hidden="1" x14ac:dyDescent="0.4">
      <c r="A79" s="1" t="s">
        <v>202</v>
      </c>
      <c r="B79" s="1" t="s">
        <v>128</v>
      </c>
      <c r="C79" s="1" t="s">
        <v>69</v>
      </c>
      <c r="D79" s="1">
        <v>362000</v>
      </c>
      <c r="E79" s="1" t="s">
        <v>118</v>
      </c>
      <c r="F79" s="1">
        <v>5</v>
      </c>
      <c r="G79" s="1">
        <v>1</v>
      </c>
      <c r="H79" s="1">
        <v>1</v>
      </c>
      <c r="I79" s="1">
        <v>1</v>
      </c>
      <c r="J79" s="1">
        <v>0</v>
      </c>
      <c r="K79" s="1">
        <v>0</v>
      </c>
      <c r="L79" s="1" t="s">
        <v>148</v>
      </c>
      <c r="M79" s="1" t="s">
        <v>203</v>
      </c>
      <c r="N79" s="1">
        <v>1000</v>
      </c>
      <c r="O79" s="1">
        <v>0</v>
      </c>
      <c r="P79" s="26">
        <v>1000</v>
      </c>
      <c r="Q79" s="1">
        <v>0</v>
      </c>
      <c r="R79" s="26">
        <v>0</v>
      </c>
      <c r="S79" s="29">
        <v>0</v>
      </c>
      <c r="T79" s="26">
        <v>0</v>
      </c>
      <c r="U79" s="1">
        <v>0</v>
      </c>
      <c r="V79" s="1">
        <v>0</v>
      </c>
      <c r="W79" s="1">
        <v>0</v>
      </c>
      <c r="X79" s="1">
        <v>0</v>
      </c>
      <c r="Y79" s="1" t="s">
        <v>148</v>
      </c>
      <c r="Z79" s="1" t="s">
        <v>148</v>
      </c>
      <c r="AA79" s="1" t="s">
        <v>148</v>
      </c>
      <c r="AB79" s="1" t="s">
        <v>148</v>
      </c>
    </row>
    <row r="80" spans="1:35" hidden="1" x14ac:dyDescent="0.4">
      <c r="A80" s="1" t="s">
        <v>202</v>
      </c>
      <c r="B80" s="1" t="s">
        <v>128</v>
      </c>
      <c r="C80" s="1" t="s">
        <v>69</v>
      </c>
      <c r="D80" s="1">
        <v>362000</v>
      </c>
      <c r="E80" s="1" t="s">
        <v>118</v>
      </c>
      <c r="F80" s="1">
        <v>5</v>
      </c>
      <c r="G80" s="1">
        <v>1</v>
      </c>
      <c r="H80" s="1">
        <v>1</v>
      </c>
      <c r="I80" s="1">
        <v>1</v>
      </c>
      <c r="J80" s="1">
        <v>1</v>
      </c>
      <c r="K80" s="1">
        <v>0</v>
      </c>
      <c r="L80" s="1" t="s">
        <v>145</v>
      </c>
      <c r="M80" s="1" t="s">
        <v>203</v>
      </c>
      <c r="N80" s="1">
        <v>1000</v>
      </c>
      <c r="O80" s="1">
        <v>0</v>
      </c>
      <c r="P80" s="26">
        <v>1000</v>
      </c>
      <c r="Q80" s="1">
        <v>0</v>
      </c>
      <c r="R80" s="26">
        <v>0</v>
      </c>
      <c r="S80" s="29">
        <v>0</v>
      </c>
      <c r="T80" s="26">
        <v>0</v>
      </c>
      <c r="U80" s="1">
        <v>0</v>
      </c>
      <c r="V80" s="1">
        <v>0</v>
      </c>
      <c r="W80" s="1">
        <v>0</v>
      </c>
      <c r="X80" s="1">
        <v>0</v>
      </c>
      <c r="Y80" s="1" t="s">
        <v>148</v>
      </c>
      <c r="Z80" s="1" t="s">
        <v>148</v>
      </c>
      <c r="AA80" s="1" t="s">
        <v>148</v>
      </c>
      <c r="AB80" s="1" t="s">
        <v>148</v>
      </c>
      <c r="AC80" s="1" t="s">
        <v>145</v>
      </c>
    </row>
    <row r="81" spans="1:35" hidden="1" x14ac:dyDescent="0.4">
      <c r="A81" s="1" t="s">
        <v>202</v>
      </c>
      <c r="B81" s="1" t="s">
        <v>128</v>
      </c>
      <c r="C81" s="1" t="s">
        <v>69</v>
      </c>
      <c r="D81" s="1">
        <v>362000</v>
      </c>
      <c r="E81" s="1" t="s">
        <v>118</v>
      </c>
      <c r="F81" s="1">
        <v>5</v>
      </c>
      <c r="G81" s="1">
        <v>1</v>
      </c>
      <c r="H81" s="1">
        <v>1</v>
      </c>
      <c r="I81" s="1">
        <v>1</v>
      </c>
      <c r="J81" s="1">
        <v>1</v>
      </c>
      <c r="K81" s="1">
        <v>1</v>
      </c>
      <c r="L81" s="1" t="s">
        <v>145</v>
      </c>
      <c r="M81" s="1" t="s">
        <v>203</v>
      </c>
      <c r="N81" s="1">
        <v>1000</v>
      </c>
      <c r="O81" s="1">
        <v>0</v>
      </c>
      <c r="P81" s="26">
        <v>1000</v>
      </c>
      <c r="Q81" s="1">
        <v>0</v>
      </c>
      <c r="R81" s="26">
        <v>0</v>
      </c>
      <c r="S81" s="29">
        <v>0</v>
      </c>
      <c r="T81" s="26">
        <v>0</v>
      </c>
      <c r="U81" s="1">
        <v>0</v>
      </c>
      <c r="V81" s="1">
        <v>0</v>
      </c>
      <c r="W81" s="1">
        <v>0</v>
      </c>
      <c r="X81" s="1">
        <v>0</v>
      </c>
      <c r="Y81" s="1" t="s">
        <v>148</v>
      </c>
      <c r="Z81" s="1" t="s">
        <v>148</v>
      </c>
      <c r="AA81" s="1" t="s">
        <v>148</v>
      </c>
      <c r="AB81" s="1" t="s">
        <v>148</v>
      </c>
      <c r="AC81" s="1" t="s">
        <v>145</v>
      </c>
      <c r="AD81" s="1">
        <v>200730</v>
      </c>
      <c r="AE81" s="1" t="s">
        <v>110</v>
      </c>
      <c r="AF81" s="1">
        <v>2</v>
      </c>
      <c r="AG81" s="1" t="s">
        <v>101</v>
      </c>
      <c r="AH81" s="1">
        <v>0</v>
      </c>
      <c r="AI81" s="1" t="s">
        <v>78</v>
      </c>
    </row>
    <row r="82" spans="1:35" hidden="1" x14ac:dyDescent="0.4">
      <c r="A82" s="1" t="s">
        <v>202</v>
      </c>
      <c r="B82" s="1" t="s">
        <v>128</v>
      </c>
      <c r="C82" s="1" t="s">
        <v>69</v>
      </c>
      <c r="D82" s="1">
        <v>362000</v>
      </c>
      <c r="E82" s="1" t="s">
        <v>118</v>
      </c>
      <c r="F82" s="1">
        <v>6</v>
      </c>
      <c r="G82" s="1">
        <v>0</v>
      </c>
      <c r="H82" s="1">
        <v>0</v>
      </c>
      <c r="I82" s="1">
        <v>0</v>
      </c>
      <c r="J82" s="1">
        <v>0</v>
      </c>
      <c r="K82" s="1">
        <v>0</v>
      </c>
      <c r="L82" s="1" t="s">
        <v>96</v>
      </c>
      <c r="M82" s="1" t="s">
        <v>203</v>
      </c>
      <c r="N82" s="1">
        <v>3253670000</v>
      </c>
      <c r="O82" s="1">
        <v>24567000</v>
      </c>
      <c r="P82" s="26">
        <v>3278237000</v>
      </c>
      <c r="Q82" s="1">
        <v>0</v>
      </c>
      <c r="R82" s="26">
        <v>3132151005</v>
      </c>
      <c r="S82" s="29">
        <v>0</v>
      </c>
      <c r="T82" s="26">
        <v>3132151005</v>
      </c>
      <c r="U82" s="1">
        <v>0</v>
      </c>
      <c r="V82" s="1">
        <v>0</v>
      </c>
      <c r="W82" s="1">
        <v>95.5</v>
      </c>
      <c r="X82" s="1">
        <v>100</v>
      </c>
      <c r="Y82" s="1" t="s">
        <v>96</v>
      </c>
    </row>
    <row r="83" spans="1:35" hidden="1" x14ac:dyDescent="0.4">
      <c r="A83" s="1" t="s">
        <v>202</v>
      </c>
      <c r="B83" s="1" t="s">
        <v>128</v>
      </c>
      <c r="C83" s="1" t="s">
        <v>69</v>
      </c>
      <c r="D83" s="1">
        <v>362000</v>
      </c>
      <c r="E83" s="1" t="s">
        <v>118</v>
      </c>
      <c r="F83" s="1">
        <v>6</v>
      </c>
      <c r="G83" s="1">
        <v>1</v>
      </c>
      <c r="H83" s="1">
        <v>0</v>
      </c>
      <c r="I83" s="1">
        <v>0</v>
      </c>
      <c r="J83" s="1">
        <v>0</v>
      </c>
      <c r="K83" s="1">
        <v>0</v>
      </c>
      <c r="L83" s="1" t="s">
        <v>149</v>
      </c>
      <c r="M83" s="1" t="s">
        <v>203</v>
      </c>
      <c r="N83" s="1">
        <v>3253669000</v>
      </c>
      <c r="O83" s="1">
        <v>24567000</v>
      </c>
      <c r="P83" s="26">
        <v>3278236000</v>
      </c>
      <c r="Q83" s="1">
        <v>0</v>
      </c>
      <c r="R83" s="26">
        <v>3132151005</v>
      </c>
      <c r="S83" s="29">
        <v>0</v>
      </c>
      <c r="T83" s="26">
        <v>3132151005</v>
      </c>
      <c r="U83" s="1">
        <v>0</v>
      </c>
      <c r="V83" s="1">
        <v>0</v>
      </c>
      <c r="W83" s="1">
        <v>95.5</v>
      </c>
      <c r="X83" s="1">
        <v>100</v>
      </c>
      <c r="Y83" s="1" t="s">
        <v>96</v>
      </c>
      <c r="Z83" s="1" t="s">
        <v>149</v>
      </c>
    </row>
    <row r="84" spans="1:35" hidden="1" x14ac:dyDescent="0.4">
      <c r="A84" s="1" t="s">
        <v>202</v>
      </c>
      <c r="B84" s="1" t="s">
        <v>128</v>
      </c>
      <c r="C84" s="1" t="s">
        <v>69</v>
      </c>
      <c r="D84" s="1">
        <v>362000</v>
      </c>
      <c r="E84" s="1" t="s">
        <v>118</v>
      </c>
      <c r="F84" s="1">
        <v>6</v>
      </c>
      <c r="G84" s="1">
        <v>1</v>
      </c>
      <c r="H84" s="1">
        <v>1</v>
      </c>
      <c r="I84" s="1">
        <v>0</v>
      </c>
      <c r="J84" s="1">
        <v>0</v>
      </c>
      <c r="K84" s="1">
        <v>0</v>
      </c>
      <c r="L84" s="1" t="s">
        <v>150</v>
      </c>
      <c r="M84" s="1" t="s">
        <v>203</v>
      </c>
      <c r="N84" s="1">
        <v>3253669000</v>
      </c>
      <c r="O84" s="1">
        <v>24567000</v>
      </c>
      <c r="P84" s="26">
        <v>3278236000</v>
      </c>
      <c r="Q84" s="1">
        <v>0</v>
      </c>
      <c r="R84" s="26">
        <v>3132151005</v>
      </c>
      <c r="S84" s="29">
        <v>0</v>
      </c>
      <c r="T84" s="26">
        <v>3132151005</v>
      </c>
      <c r="U84" s="1">
        <v>0</v>
      </c>
      <c r="V84" s="1">
        <v>0</v>
      </c>
      <c r="W84" s="1">
        <v>95.5</v>
      </c>
      <c r="X84" s="1">
        <v>100</v>
      </c>
      <c r="Y84" s="1" t="s">
        <v>96</v>
      </c>
      <c r="Z84" s="1" t="s">
        <v>149</v>
      </c>
      <c r="AA84" s="1" t="s">
        <v>150</v>
      </c>
    </row>
    <row r="85" spans="1:35" hidden="1" x14ac:dyDescent="0.4">
      <c r="A85" s="1" t="s">
        <v>202</v>
      </c>
      <c r="B85" s="1" t="s">
        <v>128</v>
      </c>
      <c r="C85" s="1" t="s">
        <v>69</v>
      </c>
      <c r="D85" s="1">
        <v>362000</v>
      </c>
      <c r="E85" s="1" t="s">
        <v>118</v>
      </c>
      <c r="F85" s="1">
        <v>6</v>
      </c>
      <c r="G85" s="1">
        <v>1</v>
      </c>
      <c r="H85" s="1">
        <v>1</v>
      </c>
      <c r="I85" s="1">
        <v>1</v>
      </c>
      <c r="J85" s="1">
        <v>0</v>
      </c>
      <c r="K85" s="1">
        <v>0</v>
      </c>
      <c r="L85" s="1" t="s">
        <v>151</v>
      </c>
      <c r="M85" s="1" t="s">
        <v>203</v>
      </c>
      <c r="N85" s="1">
        <v>3157970000</v>
      </c>
      <c r="O85" s="1">
        <v>23202000</v>
      </c>
      <c r="P85" s="26">
        <v>3181172000</v>
      </c>
      <c r="Q85" s="1">
        <v>0</v>
      </c>
      <c r="R85" s="26">
        <v>3021225005</v>
      </c>
      <c r="S85" s="29">
        <v>0</v>
      </c>
      <c r="T85" s="26">
        <v>3021225005</v>
      </c>
      <c r="U85" s="1">
        <v>0</v>
      </c>
      <c r="V85" s="1">
        <v>0</v>
      </c>
      <c r="W85" s="1">
        <v>95</v>
      </c>
      <c r="X85" s="1">
        <v>100</v>
      </c>
      <c r="Y85" s="1" t="s">
        <v>96</v>
      </c>
      <c r="Z85" s="1" t="s">
        <v>149</v>
      </c>
      <c r="AA85" s="1" t="s">
        <v>150</v>
      </c>
      <c r="AB85" s="1" t="s">
        <v>151</v>
      </c>
    </row>
    <row r="86" spans="1:35" hidden="1" x14ac:dyDescent="0.4">
      <c r="A86" s="1" t="s">
        <v>202</v>
      </c>
      <c r="B86" s="1" t="s">
        <v>128</v>
      </c>
      <c r="C86" s="1" t="s">
        <v>69</v>
      </c>
      <c r="D86" s="1">
        <v>362000</v>
      </c>
      <c r="E86" s="1" t="s">
        <v>118</v>
      </c>
      <c r="F86" s="1">
        <v>6</v>
      </c>
      <c r="G86" s="1">
        <v>1</v>
      </c>
      <c r="H86" s="1">
        <v>1</v>
      </c>
      <c r="I86" s="1">
        <v>1</v>
      </c>
      <c r="J86" s="1">
        <v>1</v>
      </c>
      <c r="K86" s="1">
        <v>0</v>
      </c>
      <c r="L86" s="1" t="s">
        <v>152</v>
      </c>
      <c r="M86" s="1" t="s">
        <v>203</v>
      </c>
      <c r="N86" s="1">
        <v>3157603000</v>
      </c>
      <c r="O86" s="1">
        <v>23202000</v>
      </c>
      <c r="P86" s="26">
        <v>3180805000</v>
      </c>
      <c r="Q86" s="1">
        <v>0</v>
      </c>
      <c r="R86" s="26">
        <v>3021121596</v>
      </c>
      <c r="S86" s="29">
        <v>0</v>
      </c>
      <c r="T86" s="26">
        <v>3021121596</v>
      </c>
      <c r="U86" s="1">
        <v>0</v>
      </c>
      <c r="V86" s="1">
        <v>0</v>
      </c>
      <c r="W86" s="1">
        <v>95</v>
      </c>
      <c r="X86" s="1">
        <v>100</v>
      </c>
      <c r="Y86" s="1" t="s">
        <v>96</v>
      </c>
      <c r="Z86" s="1" t="s">
        <v>149</v>
      </c>
      <c r="AA86" s="1" t="s">
        <v>150</v>
      </c>
      <c r="AB86" s="1" t="s">
        <v>151</v>
      </c>
      <c r="AC86" s="1" t="s">
        <v>152</v>
      </c>
    </row>
    <row r="87" spans="1:35" hidden="1" x14ac:dyDescent="0.4">
      <c r="A87" s="1" t="s">
        <v>202</v>
      </c>
      <c r="B87" s="1" t="s">
        <v>128</v>
      </c>
      <c r="C87" s="1" t="s">
        <v>69</v>
      </c>
      <c r="D87" s="1">
        <v>362000</v>
      </c>
      <c r="E87" s="1" t="s">
        <v>118</v>
      </c>
      <c r="F87" s="1">
        <v>6</v>
      </c>
      <c r="G87" s="1">
        <v>1</v>
      </c>
      <c r="H87" s="1">
        <v>1</v>
      </c>
      <c r="I87" s="1">
        <v>1</v>
      </c>
      <c r="J87" s="1">
        <v>1</v>
      </c>
      <c r="K87" s="1">
        <v>1</v>
      </c>
      <c r="L87" s="1" t="s">
        <v>152</v>
      </c>
      <c r="M87" s="1" t="s">
        <v>203</v>
      </c>
      <c r="N87" s="1">
        <v>3157603000</v>
      </c>
      <c r="O87" s="1">
        <v>23202000</v>
      </c>
      <c r="P87" s="26">
        <v>3180805000</v>
      </c>
      <c r="Q87" s="1">
        <v>0</v>
      </c>
      <c r="R87" s="26">
        <v>3021121596</v>
      </c>
      <c r="S87" s="29">
        <v>0</v>
      </c>
      <c r="T87" s="26">
        <v>3021121596</v>
      </c>
      <c r="U87" s="1">
        <v>0</v>
      </c>
      <c r="V87" s="1">
        <v>0</v>
      </c>
      <c r="W87" s="1">
        <v>95</v>
      </c>
      <c r="X87" s="1">
        <v>100</v>
      </c>
      <c r="Y87" s="1" t="s">
        <v>96</v>
      </c>
      <c r="Z87" s="1" t="s">
        <v>149</v>
      </c>
      <c r="AA87" s="1" t="s">
        <v>150</v>
      </c>
      <c r="AB87" s="1" t="s">
        <v>151</v>
      </c>
      <c r="AC87" s="1" t="s">
        <v>152</v>
      </c>
      <c r="AD87" s="1">
        <v>150230</v>
      </c>
      <c r="AE87" s="1" t="s">
        <v>123</v>
      </c>
      <c r="AF87" s="1">
        <v>2</v>
      </c>
      <c r="AG87" s="1" t="s">
        <v>101</v>
      </c>
      <c r="AH87" s="1">
        <v>0</v>
      </c>
      <c r="AI87" s="1" t="s">
        <v>78</v>
      </c>
    </row>
    <row r="88" spans="1:35" hidden="1" x14ac:dyDescent="0.4">
      <c r="A88" s="1" t="s">
        <v>202</v>
      </c>
      <c r="B88" s="1" t="s">
        <v>128</v>
      </c>
      <c r="C88" s="1" t="s">
        <v>69</v>
      </c>
      <c r="D88" s="1">
        <v>362000</v>
      </c>
      <c r="E88" s="1" t="s">
        <v>118</v>
      </c>
      <c r="F88" s="1">
        <v>6</v>
      </c>
      <c r="G88" s="1">
        <v>1</v>
      </c>
      <c r="H88" s="1">
        <v>1</v>
      </c>
      <c r="I88" s="1">
        <v>1</v>
      </c>
      <c r="J88" s="1">
        <v>2</v>
      </c>
      <c r="K88" s="1">
        <v>0</v>
      </c>
      <c r="L88" s="1" t="s">
        <v>153</v>
      </c>
      <c r="M88" s="1" t="s">
        <v>203</v>
      </c>
      <c r="N88" s="1">
        <v>367000</v>
      </c>
      <c r="O88" s="1">
        <v>0</v>
      </c>
      <c r="P88" s="26">
        <v>367000</v>
      </c>
      <c r="Q88" s="1">
        <v>0</v>
      </c>
      <c r="R88" s="26">
        <v>103409</v>
      </c>
      <c r="S88" s="29">
        <v>0</v>
      </c>
      <c r="T88" s="26">
        <v>103409</v>
      </c>
      <c r="U88" s="1">
        <v>0</v>
      </c>
      <c r="V88" s="1">
        <v>0</v>
      </c>
      <c r="W88" s="1">
        <v>28.2</v>
      </c>
      <c r="X88" s="1">
        <v>100</v>
      </c>
      <c r="Y88" s="1" t="s">
        <v>96</v>
      </c>
      <c r="Z88" s="1" t="s">
        <v>149</v>
      </c>
      <c r="AA88" s="1" t="s">
        <v>150</v>
      </c>
      <c r="AB88" s="1" t="s">
        <v>151</v>
      </c>
      <c r="AC88" s="1" t="s">
        <v>153</v>
      </c>
    </row>
    <row r="89" spans="1:35" hidden="1" x14ac:dyDescent="0.4">
      <c r="A89" s="1" t="s">
        <v>202</v>
      </c>
      <c r="B89" s="1" t="s">
        <v>128</v>
      </c>
      <c r="C89" s="1" t="s">
        <v>69</v>
      </c>
      <c r="D89" s="1">
        <v>362000</v>
      </c>
      <c r="E89" s="1" t="s">
        <v>118</v>
      </c>
      <c r="F89" s="1">
        <v>6</v>
      </c>
      <c r="G89" s="1">
        <v>1</v>
      </c>
      <c r="H89" s="1">
        <v>1</v>
      </c>
      <c r="I89" s="1">
        <v>1</v>
      </c>
      <c r="J89" s="1">
        <v>2</v>
      </c>
      <c r="K89" s="1">
        <v>1</v>
      </c>
      <c r="L89" s="1" t="s">
        <v>153</v>
      </c>
      <c r="M89" s="1" t="s">
        <v>203</v>
      </c>
      <c r="N89" s="1">
        <v>367000</v>
      </c>
      <c r="O89" s="1">
        <v>0</v>
      </c>
      <c r="P89" s="26">
        <v>367000</v>
      </c>
      <c r="Q89" s="1">
        <v>0</v>
      </c>
      <c r="R89" s="26">
        <v>103409</v>
      </c>
      <c r="S89" s="29">
        <v>0</v>
      </c>
      <c r="T89" s="26">
        <v>103409</v>
      </c>
      <c r="U89" s="1">
        <v>0</v>
      </c>
      <c r="V89" s="1">
        <v>0</v>
      </c>
      <c r="W89" s="1">
        <v>28.2</v>
      </c>
      <c r="X89" s="1">
        <v>100</v>
      </c>
      <c r="Y89" s="1" t="s">
        <v>96</v>
      </c>
      <c r="Z89" s="1" t="s">
        <v>149</v>
      </c>
      <c r="AA89" s="1" t="s">
        <v>150</v>
      </c>
      <c r="AB89" s="1" t="s">
        <v>151</v>
      </c>
      <c r="AC89" s="1" t="s">
        <v>153</v>
      </c>
      <c r="AD89" s="1">
        <v>150230</v>
      </c>
      <c r="AE89" s="1" t="s">
        <v>123</v>
      </c>
      <c r="AF89" s="1">
        <v>2</v>
      </c>
      <c r="AG89" s="1" t="s">
        <v>101</v>
      </c>
      <c r="AH89" s="1">
        <v>0</v>
      </c>
      <c r="AI89" s="1" t="s">
        <v>78</v>
      </c>
    </row>
    <row r="90" spans="1:35" hidden="1" x14ac:dyDescent="0.4">
      <c r="A90" s="1" t="s">
        <v>202</v>
      </c>
      <c r="B90" s="1" t="s">
        <v>128</v>
      </c>
      <c r="C90" s="1" t="s">
        <v>69</v>
      </c>
      <c r="D90" s="1">
        <v>362000</v>
      </c>
      <c r="E90" s="1" t="s">
        <v>118</v>
      </c>
      <c r="F90" s="1">
        <v>6</v>
      </c>
      <c r="G90" s="1">
        <v>1</v>
      </c>
      <c r="H90" s="1">
        <v>1</v>
      </c>
      <c r="I90" s="1">
        <v>2</v>
      </c>
      <c r="J90" s="1">
        <v>0</v>
      </c>
      <c r="K90" s="1">
        <v>0</v>
      </c>
      <c r="L90" s="1" t="s">
        <v>154</v>
      </c>
      <c r="M90" s="1" t="s">
        <v>203</v>
      </c>
      <c r="N90" s="1">
        <v>95699000</v>
      </c>
      <c r="O90" s="1">
        <v>1365000</v>
      </c>
      <c r="P90" s="26">
        <v>97064000</v>
      </c>
      <c r="Q90" s="1">
        <v>0</v>
      </c>
      <c r="R90" s="26">
        <v>110926000</v>
      </c>
      <c r="S90" s="29">
        <v>0</v>
      </c>
      <c r="T90" s="26">
        <v>110926000</v>
      </c>
      <c r="U90" s="1">
        <v>0</v>
      </c>
      <c r="V90" s="1">
        <v>0</v>
      </c>
      <c r="W90" s="1">
        <v>114.3</v>
      </c>
      <c r="X90" s="1">
        <v>100</v>
      </c>
      <c r="Y90" s="1" t="s">
        <v>96</v>
      </c>
      <c r="Z90" s="1" t="s">
        <v>149</v>
      </c>
      <c r="AA90" s="1" t="s">
        <v>150</v>
      </c>
      <c r="AB90" s="1" t="s">
        <v>154</v>
      </c>
    </row>
    <row r="91" spans="1:35" hidden="1" x14ac:dyDescent="0.4">
      <c r="A91" s="1" t="s">
        <v>202</v>
      </c>
      <c r="B91" s="1" t="s">
        <v>128</v>
      </c>
      <c r="C91" s="1" t="s">
        <v>69</v>
      </c>
      <c r="D91" s="1">
        <v>362000</v>
      </c>
      <c r="E91" s="1" t="s">
        <v>118</v>
      </c>
      <c r="F91" s="1">
        <v>6</v>
      </c>
      <c r="G91" s="1">
        <v>1</v>
      </c>
      <c r="H91" s="1">
        <v>1</v>
      </c>
      <c r="I91" s="1">
        <v>2</v>
      </c>
      <c r="J91" s="1">
        <v>1</v>
      </c>
      <c r="K91" s="1">
        <v>0</v>
      </c>
      <c r="L91" s="1" t="s">
        <v>155</v>
      </c>
      <c r="M91" s="1" t="s">
        <v>203</v>
      </c>
      <c r="N91" s="1">
        <v>15234000</v>
      </c>
      <c r="O91" s="1">
        <v>347000</v>
      </c>
      <c r="P91" s="26">
        <v>15581000</v>
      </c>
      <c r="Q91" s="1">
        <v>0</v>
      </c>
      <c r="R91" s="26">
        <v>15581000</v>
      </c>
      <c r="S91" s="29">
        <v>0</v>
      </c>
      <c r="T91" s="26">
        <v>15581000</v>
      </c>
      <c r="U91" s="1">
        <v>0</v>
      </c>
      <c r="V91" s="1">
        <v>0</v>
      </c>
      <c r="W91" s="1">
        <v>100</v>
      </c>
      <c r="X91" s="1">
        <v>100</v>
      </c>
      <c r="Y91" s="1" t="s">
        <v>96</v>
      </c>
      <c r="Z91" s="1" t="s">
        <v>149</v>
      </c>
      <c r="AA91" s="1" t="s">
        <v>150</v>
      </c>
      <c r="AB91" s="1" t="s">
        <v>154</v>
      </c>
      <c r="AC91" s="1" t="s">
        <v>155</v>
      </c>
    </row>
    <row r="92" spans="1:35" hidden="1" x14ac:dyDescent="0.4">
      <c r="A92" s="1" t="s">
        <v>202</v>
      </c>
      <c r="B92" s="1" t="s">
        <v>128</v>
      </c>
      <c r="C92" s="1" t="s">
        <v>69</v>
      </c>
      <c r="D92" s="1">
        <v>362000</v>
      </c>
      <c r="E92" s="1" t="s">
        <v>118</v>
      </c>
      <c r="F92" s="1">
        <v>6</v>
      </c>
      <c r="G92" s="1">
        <v>1</v>
      </c>
      <c r="H92" s="1">
        <v>1</v>
      </c>
      <c r="I92" s="1">
        <v>2</v>
      </c>
      <c r="J92" s="1">
        <v>1</v>
      </c>
      <c r="K92" s="1">
        <v>1</v>
      </c>
      <c r="L92" s="1" t="s">
        <v>155</v>
      </c>
      <c r="M92" s="1" t="s">
        <v>203</v>
      </c>
      <c r="N92" s="1">
        <v>15234000</v>
      </c>
      <c r="O92" s="1">
        <v>347000</v>
      </c>
      <c r="P92" s="26">
        <v>15581000</v>
      </c>
      <c r="Q92" s="1">
        <v>0</v>
      </c>
      <c r="R92" s="26">
        <v>15581000</v>
      </c>
      <c r="S92" s="29">
        <v>0</v>
      </c>
      <c r="T92" s="26">
        <v>15581000</v>
      </c>
      <c r="U92" s="1">
        <v>0</v>
      </c>
      <c r="V92" s="1">
        <v>0</v>
      </c>
      <c r="W92" s="1">
        <v>100</v>
      </c>
      <c r="X92" s="1">
        <v>100</v>
      </c>
      <c r="Y92" s="1" t="s">
        <v>96</v>
      </c>
      <c r="Z92" s="1" t="s">
        <v>149</v>
      </c>
      <c r="AA92" s="1" t="s">
        <v>150</v>
      </c>
      <c r="AB92" s="1" t="s">
        <v>154</v>
      </c>
      <c r="AC92" s="1" t="s">
        <v>155</v>
      </c>
      <c r="AD92" s="1">
        <v>150230</v>
      </c>
      <c r="AE92" s="1" t="s">
        <v>123</v>
      </c>
      <c r="AF92" s="1">
        <v>2</v>
      </c>
      <c r="AG92" s="1" t="s">
        <v>101</v>
      </c>
      <c r="AH92" s="1">
        <v>0</v>
      </c>
      <c r="AI92" s="1" t="s">
        <v>78</v>
      </c>
    </row>
    <row r="93" spans="1:35" hidden="1" x14ac:dyDescent="0.4">
      <c r="A93" s="1" t="s">
        <v>202</v>
      </c>
      <c r="B93" s="1" t="s">
        <v>128</v>
      </c>
      <c r="C93" s="1" t="s">
        <v>69</v>
      </c>
      <c r="D93" s="1">
        <v>362000</v>
      </c>
      <c r="E93" s="1" t="s">
        <v>118</v>
      </c>
      <c r="F93" s="1">
        <v>6</v>
      </c>
      <c r="G93" s="1">
        <v>1</v>
      </c>
      <c r="H93" s="1">
        <v>1</v>
      </c>
      <c r="I93" s="1">
        <v>2</v>
      </c>
      <c r="J93" s="1">
        <v>2</v>
      </c>
      <c r="K93" s="1">
        <v>0</v>
      </c>
      <c r="L93" s="1" t="s">
        <v>156</v>
      </c>
      <c r="M93" s="1" t="s">
        <v>203</v>
      </c>
      <c r="N93" s="1">
        <v>18943000</v>
      </c>
      <c r="O93" s="1">
        <v>17564000</v>
      </c>
      <c r="P93" s="26">
        <v>36507000</v>
      </c>
      <c r="Q93" s="1">
        <v>0</v>
      </c>
      <c r="R93" s="26">
        <v>49937000</v>
      </c>
      <c r="S93" s="29">
        <v>0</v>
      </c>
      <c r="T93" s="26">
        <v>49937000</v>
      </c>
      <c r="U93" s="1">
        <v>0</v>
      </c>
      <c r="V93" s="1">
        <v>0</v>
      </c>
      <c r="W93" s="1">
        <v>136.80000000000001</v>
      </c>
      <c r="X93" s="1">
        <v>100</v>
      </c>
      <c r="Y93" s="1" t="s">
        <v>96</v>
      </c>
      <c r="Z93" s="1" t="s">
        <v>149</v>
      </c>
      <c r="AA93" s="1" t="s">
        <v>150</v>
      </c>
      <c r="AB93" s="1" t="s">
        <v>154</v>
      </c>
      <c r="AC93" s="1" t="s">
        <v>156</v>
      </c>
    </row>
    <row r="94" spans="1:35" hidden="1" x14ac:dyDescent="0.4">
      <c r="A94" s="1" t="s">
        <v>202</v>
      </c>
      <c r="B94" s="1" t="s">
        <v>128</v>
      </c>
      <c r="C94" s="1" t="s">
        <v>69</v>
      </c>
      <c r="D94" s="1">
        <v>362000</v>
      </c>
      <c r="E94" s="1" t="s">
        <v>118</v>
      </c>
      <c r="F94" s="1">
        <v>6</v>
      </c>
      <c r="G94" s="1">
        <v>1</v>
      </c>
      <c r="H94" s="1">
        <v>1</v>
      </c>
      <c r="I94" s="1">
        <v>2</v>
      </c>
      <c r="J94" s="1">
        <v>2</v>
      </c>
      <c r="K94" s="1">
        <v>1</v>
      </c>
      <c r="L94" s="1" t="s">
        <v>156</v>
      </c>
      <c r="M94" s="1" t="s">
        <v>203</v>
      </c>
      <c r="N94" s="1">
        <v>18943000</v>
      </c>
      <c r="O94" s="1">
        <v>17564000</v>
      </c>
      <c r="P94" s="26">
        <v>36507000</v>
      </c>
      <c r="Q94" s="1">
        <v>0</v>
      </c>
      <c r="R94" s="26">
        <v>49937000</v>
      </c>
      <c r="S94" s="29">
        <v>0</v>
      </c>
      <c r="T94" s="26">
        <v>49937000</v>
      </c>
      <c r="U94" s="1">
        <v>0</v>
      </c>
      <c r="V94" s="1">
        <v>0</v>
      </c>
      <c r="W94" s="1">
        <v>136.80000000000001</v>
      </c>
      <c r="X94" s="1">
        <v>100</v>
      </c>
      <c r="Y94" s="1" t="s">
        <v>96</v>
      </c>
      <c r="Z94" s="1" t="s">
        <v>149</v>
      </c>
      <c r="AA94" s="1" t="s">
        <v>150</v>
      </c>
      <c r="AB94" s="1" t="s">
        <v>154</v>
      </c>
      <c r="AC94" s="1" t="s">
        <v>156</v>
      </c>
      <c r="AD94" s="1">
        <v>150230</v>
      </c>
      <c r="AE94" s="1" t="s">
        <v>123</v>
      </c>
      <c r="AF94" s="1">
        <v>2</v>
      </c>
      <c r="AG94" s="1" t="s">
        <v>101</v>
      </c>
      <c r="AH94" s="1">
        <v>0</v>
      </c>
      <c r="AI94" s="1" t="s">
        <v>78</v>
      </c>
    </row>
    <row r="95" spans="1:35" hidden="1" x14ac:dyDescent="0.4">
      <c r="A95" s="1" t="s">
        <v>202</v>
      </c>
      <c r="B95" s="1" t="s">
        <v>128</v>
      </c>
      <c r="C95" s="1" t="s">
        <v>69</v>
      </c>
      <c r="D95" s="1">
        <v>362000</v>
      </c>
      <c r="E95" s="1" t="s">
        <v>118</v>
      </c>
      <c r="F95" s="1">
        <v>6</v>
      </c>
      <c r="G95" s="1">
        <v>1</v>
      </c>
      <c r="H95" s="1">
        <v>1</v>
      </c>
      <c r="I95" s="1">
        <v>2</v>
      </c>
      <c r="J95" s="1">
        <v>3</v>
      </c>
      <c r="K95" s="1">
        <v>0</v>
      </c>
      <c r="L95" s="1" t="s">
        <v>157</v>
      </c>
      <c r="M95" s="1" t="s">
        <v>203</v>
      </c>
      <c r="N95" s="1">
        <v>52397000</v>
      </c>
      <c r="O95" s="1">
        <v>-16397000</v>
      </c>
      <c r="P95" s="26">
        <v>36000000</v>
      </c>
      <c r="Q95" s="1">
        <v>0</v>
      </c>
      <c r="R95" s="26">
        <v>36432000</v>
      </c>
      <c r="S95" s="29">
        <v>0</v>
      </c>
      <c r="T95" s="26">
        <v>36432000</v>
      </c>
      <c r="U95" s="1">
        <v>0</v>
      </c>
      <c r="V95" s="1">
        <v>0</v>
      </c>
      <c r="W95" s="1">
        <v>101.2</v>
      </c>
      <c r="X95" s="1">
        <v>100</v>
      </c>
      <c r="Y95" s="1" t="s">
        <v>96</v>
      </c>
      <c r="Z95" s="1" t="s">
        <v>149</v>
      </c>
      <c r="AA95" s="1" t="s">
        <v>150</v>
      </c>
      <c r="AB95" s="1" t="s">
        <v>154</v>
      </c>
      <c r="AC95" s="1" t="s">
        <v>157</v>
      </c>
    </row>
    <row r="96" spans="1:35" hidden="1" x14ac:dyDescent="0.4">
      <c r="A96" s="1" t="s">
        <v>202</v>
      </c>
      <c r="B96" s="1" t="s">
        <v>128</v>
      </c>
      <c r="C96" s="1" t="s">
        <v>69</v>
      </c>
      <c r="D96" s="1">
        <v>362000</v>
      </c>
      <c r="E96" s="1" t="s">
        <v>118</v>
      </c>
      <c r="F96" s="1">
        <v>6</v>
      </c>
      <c r="G96" s="1">
        <v>1</v>
      </c>
      <c r="H96" s="1">
        <v>1</v>
      </c>
      <c r="I96" s="1">
        <v>2</v>
      </c>
      <c r="J96" s="1">
        <v>3</v>
      </c>
      <c r="K96" s="1">
        <v>1</v>
      </c>
      <c r="L96" s="1" t="s">
        <v>157</v>
      </c>
      <c r="M96" s="1" t="s">
        <v>203</v>
      </c>
      <c r="N96" s="1">
        <v>52397000</v>
      </c>
      <c r="O96" s="1">
        <v>-16397000</v>
      </c>
      <c r="P96" s="26">
        <v>36000000</v>
      </c>
      <c r="Q96" s="1">
        <v>0</v>
      </c>
      <c r="R96" s="26">
        <v>36432000</v>
      </c>
      <c r="S96" s="29">
        <v>0</v>
      </c>
      <c r="T96" s="26">
        <v>36432000</v>
      </c>
      <c r="U96" s="1">
        <v>0</v>
      </c>
      <c r="V96" s="1">
        <v>0</v>
      </c>
      <c r="W96" s="1">
        <v>101.2</v>
      </c>
      <c r="X96" s="1">
        <v>100</v>
      </c>
      <c r="Y96" s="1" t="s">
        <v>96</v>
      </c>
      <c r="Z96" s="1" t="s">
        <v>149</v>
      </c>
      <c r="AA96" s="1" t="s">
        <v>150</v>
      </c>
      <c r="AB96" s="1" t="s">
        <v>154</v>
      </c>
      <c r="AC96" s="1" t="s">
        <v>157</v>
      </c>
      <c r="AD96" s="1">
        <v>150230</v>
      </c>
      <c r="AE96" s="1" t="s">
        <v>123</v>
      </c>
      <c r="AF96" s="1">
        <v>2</v>
      </c>
      <c r="AG96" s="1" t="s">
        <v>101</v>
      </c>
      <c r="AH96" s="1">
        <v>0</v>
      </c>
      <c r="AI96" s="1" t="s">
        <v>78</v>
      </c>
    </row>
    <row r="97" spans="1:35" hidden="1" x14ac:dyDescent="0.4">
      <c r="A97" s="1" t="s">
        <v>202</v>
      </c>
      <c r="B97" s="1" t="s">
        <v>128</v>
      </c>
      <c r="C97" s="1" t="s">
        <v>69</v>
      </c>
      <c r="D97" s="1">
        <v>362000</v>
      </c>
      <c r="E97" s="1" t="s">
        <v>118</v>
      </c>
      <c r="F97" s="1">
        <v>6</v>
      </c>
      <c r="G97" s="1">
        <v>1</v>
      </c>
      <c r="H97" s="1">
        <v>1</v>
      </c>
      <c r="I97" s="1">
        <v>2</v>
      </c>
      <c r="J97" s="1">
        <v>4</v>
      </c>
      <c r="K97" s="1">
        <v>0</v>
      </c>
      <c r="L97" s="1" t="s">
        <v>158</v>
      </c>
      <c r="M97" s="1" t="s">
        <v>203</v>
      </c>
      <c r="N97" s="1">
        <v>9125000</v>
      </c>
      <c r="O97" s="1">
        <v>-1399000</v>
      </c>
      <c r="P97" s="26">
        <v>7726000</v>
      </c>
      <c r="Q97" s="1">
        <v>0</v>
      </c>
      <c r="R97" s="26">
        <v>7726000</v>
      </c>
      <c r="S97" s="29">
        <v>0</v>
      </c>
      <c r="T97" s="26">
        <v>7726000</v>
      </c>
      <c r="U97" s="1">
        <v>0</v>
      </c>
      <c r="V97" s="1">
        <v>0</v>
      </c>
      <c r="W97" s="1">
        <v>100</v>
      </c>
      <c r="X97" s="1">
        <v>100</v>
      </c>
      <c r="Y97" s="1" t="s">
        <v>96</v>
      </c>
      <c r="Z97" s="1" t="s">
        <v>149</v>
      </c>
      <c r="AA97" s="1" t="s">
        <v>150</v>
      </c>
      <c r="AB97" s="1" t="s">
        <v>154</v>
      </c>
      <c r="AC97" s="1" t="s">
        <v>158</v>
      </c>
    </row>
    <row r="98" spans="1:35" hidden="1" x14ac:dyDescent="0.4">
      <c r="A98" s="1" t="s">
        <v>202</v>
      </c>
      <c r="B98" s="1" t="s">
        <v>128</v>
      </c>
      <c r="C98" s="1" t="s">
        <v>69</v>
      </c>
      <c r="D98" s="1">
        <v>362000</v>
      </c>
      <c r="E98" s="1" t="s">
        <v>118</v>
      </c>
      <c r="F98" s="1">
        <v>6</v>
      </c>
      <c r="G98" s="1">
        <v>1</v>
      </c>
      <c r="H98" s="1">
        <v>1</v>
      </c>
      <c r="I98" s="1">
        <v>2</v>
      </c>
      <c r="J98" s="1">
        <v>4</v>
      </c>
      <c r="K98" s="1">
        <v>1</v>
      </c>
      <c r="L98" s="1" t="s">
        <v>158</v>
      </c>
      <c r="M98" s="1" t="s">
        <v>203</v>
      </c>
      <c r="N98" s="1">
        <v>9125000</v>
      </c>
      <c r="O98" s="1">
        <v>-1399000</v>
      </c>
      <c r="P98" s="26">
        <v>7726000</v>
      </c>
      <c r="Q98" s="1">
        <v>0</v>
      </c>
      <c r="R98" s="26">
        <v>7726000</v>
      </c>
      <c r="S98" s="29">
        <v>0</v>
      </c>
      <c r="T98" s="26">
        <v>7726000</v>
      </c>
      <c r="U98" s="1">
        <v>0</v>
      </c>
      <c r="V98" s="1">
        <v>0</v>
      </c>
      <c r="W98" s="1">
        <v>100</v>
      </c>
      <c r="X98" s="1">
        <v>100</v>
      </c>
      <c r="Y98" s="1" t="s">
        <v>96</v>
      </c>
      <c r="Z98" s="1" t="s">
        <v>149</v>
      </c>
      <c r="AA98" s="1" t="s">
        <v>150</v>
      </c>
      <c r="AB98" s="1" t="s">
        <v>154</v>
      </c>
      <c r="AC98" s="1" t="s">
        <v>158</v>
      </c>
      <c r="AD98" s="1">
        <v>150230</v>
      </c>
      <c r="AE98" s="1" t="s">
        <v>123</v>
      </c>
      <c r="AF98" s="1">
        <v>2</v>
      </c>
      <c r="AG98" s="1" t="s">
        <v>101</v>
      </c>
      <c r="AH98" s="1">
        <v>0</v>
      </c>
      <c r="AI98" s="1" t="s">
        <v>78</v>
      </c>
    </row>
    <row r="99" spans="1:35" hidden="1" x14ac:dyDescent="0.4">
      <c r="A99" s="1" t="s">
        <v>202</v>
      </c>
      <c r="B99" s="1" t="s">
        <v>128</v>
      </c>
      <c r="C99" s="1" t="s">
        <v>69</v>
      </c>
      <c r="D99" s="1">
        <v>362000</v>
      </c>
      <c r="E99" s="1" t="s">
        <v>118</v>
      </c>
      <c r="F99" s="1">
        <v>6</v>
      </c>
      <c r="G99" s="1">
        <v>1</v>
      </c>
      <c r="H99" s="1">
        <v>1</v>
      </c>
      <c r="I99" s="1">
        <v>2</v>
      </c>
      <c r="J99" s="1">
        <v>5</v>
      </c>
      <c r="K99" s="1">
        <v>0</v>
      </c>
      <c r="L99" s="1" t="s">
        <v>159</v>
      </c>
      <c r="M99" s="1" t="s">
        <v>203</v>
      </c>
      <c r="N99" s="1">
        <v>0</v>
      </c>
      <c r="O99" s="1">
        <v>1250000</v>
      </c>
      <c r="P99" s="26">
        <v>1250000</v>
      </c>
      <c r="Q99" s="1">
        <v>0</v>
      </c>
      <c r="R99" s="26">
        <v>1250000</v>
      </c>
      <c r="S99" s="29">
        <v>0</v>
      </c>
      <c r="T99" s="26">
        <v>1250000</v>
      </c>
      <c r="U99" s="1">
        <v>0</v>
      </c>
      <c r="V99" s="1">
        <v>0</v>
      </c>
      <c r="W99" s="1">
        <v>100</v>
      </c>
      <c r="X99" s="1">
        <v>100</v>
      </c>
      <c r="Y99" s="1" t="s">
        <v>96</v>
      </c>
      <c r="Z99" s="1" t="s">
        <v>149</v>
      </c>
      <c r="AA99" s="1" t="s">
        <v>150</v>
      </c>
      <c r="AB99" s="1" t="s">
        <v>154</v>
      </c>
      <c r="AC99" s="1" t="s">
        <v>159</v>
      </c>
    </row>
    <row r="100" spans="1:35" hidden="1" x14ac:dyDescent="0.4">
      <c r="A100" s="1" t="s">
        <v>202</v>
      </c>
      <c r="B100" s="1" t="s">
        <v>128</v>
      </c>
      <c r="C100" s="1" t="s">
        <v>69</v>
      </c>
      <c r="D100" s="1">
        <v>362000</v>
      </c>
      <c r="E100" s="1" t="s">
        <v>118</v>
      </c>
      <c r="F100" s="1">
        <v>6</v>
      </c>
      <c r="G100" s="1">
        <v>1</v>
      </c>
      <c r="H100" s="1">
        <v>1</v>
      </c>
      <c r="I100" s="1">
        <v>2</v>
      </c>
      <c r="J100" s="1">
        <v>5</v>
      </c>
      <c r="K100" s="1">
        <v>1</v>
      </c>
      <c r="L100" s="1" t="s">
        <v>159</v>
      </c>
      <c r="M100" s="1" t="s">
        <v>203</v>
      </c>
      <c r="N100" s="1">
        <v>0</v>
      </c>
      <c r="O100" s="1">
        <v>1250000</v>
      </c>
      <c r="P100" s="26">
        <v>1250000</v>
      </c>
      <c r="Q100" s="1">
        <v>0</v>
      </c>
      <c r="R100" s="26">
        <v>1250000</v>
      </c>
      <c r="S100" s="29">
        <v>0</v>
      </c>
      <c r="T100" s="26">
        <v>1250000</v>
      </c>
      <c r="U100" s="1">
        <v>0</v>
      </c>
      <c r="V100" s="1">
        <v>0</v>
      </c>
      <c r="W100" s="1">
        <v>100</v>
      </c>
      <c r="X100" s="1">
        <v>100</v>
      </c>
      <c r="Y100" s="1" t="s">
        <v>96</v>
      </c>
      <c r="Z100" s="1" t="s">
        <v>149</v>
      </c>
      <c r="AA100" s="1" t="s">
        <v>150</v>
      </c>
      <c r="AB100" s="1" t="s">
        <v>154</v>
      </c>
      <c r="AC100" s="1" t="s">
        <v>159</v>
      </c>
      <c r="AD100" s="1">
        <v>150180</v>
      </c>
      <c r="AE100" s="1" t="s">
        <v>126</v>
      </c>
      <c r="AF100" s="1">
        <v>2</v>
      </c>
      <c r="AG100" s="1" t="s">
        <v>101</v>
      </c>
      <c r="AH100" s="1">
        <v>0</v>
      </c>
      <c r="AI100" s="1" t="s">
        <v>78</v>
      </c>
    </row>
    <row r="101" spans="1:35" hidden="1" x14ac:dyDescent="0.4">
      <c r="A101" s="1" t="s">
        <v>202</v>
      </c>
      <c r="B101" s="1" t="s">
        <v>128</v>
      </c>
      <c r="C101" s="1" t="s">
        <v>69</v>
      </c>
      <c r="D101" s="1">
        <v>362000</v>
      </c>
      <c r="E101" s="1" t="s">
        <v>118</v>
      </c>
      <c r="F101" s="1">
        <v>6</v>
      </c>
      <c r="G101" s="1">
        <v>2</v>
      </c>
      <c r="H101" s="1">
        <v>0</v>
      </c>
      <c r="I101" s="1">
        <v>0</v>
      </c>
      <c r="J101" s="1">
        <v>0</v>
      </c>
      <c r="K101" s="1">
        <v>0</v>
      </c>
      <c r="L101" s="1" t="s">
        <v>160</v>
      </c>
      <c r="M101" s="1" t="s">
        <v>203</v>
      </c>
      <c r="N101" s="1">
        <v>1000</v>
      </c>
      <c r="O101" s="1">
        <v>0</v>
      </c>
      <c r="P101" s="26">
        <v>1000</v>
      </c>
      <c r="Q101" s="1">
        <v>0</v>
      </c>
      <c r="R101" s="26">
        <v>0</v>
      </c>
      <c r="S101" s="29">
        <v>0</v>
      </c>
      <c r="T101" s="26">
        <v>0</v>
      </c>
      <c r="U101" s="1">
        <v>0</v>
      </c>
      <c r="V101" s="1">
        <v>0</v>
      </c>
      <c r="W101" s="1">
        <v>0</v>
      </c>
      <c r="X101" s="1">
        <v>0</v>
      </c>
      <c r="Y101" s="1" t="s">
        <v>96</v>
      </c>
      <c r="Z101" s="1" t="s">
        <v>160</v>
      </c>
    </row>
    <row r="102" spans="1:35" hidden="1" x14ac:dyDescent="0.4">
      <c r="A102" s="1" t="s">
        <v>202</v>
      </c>
      <c r="B102" s="1" t="s">
        <v>128</v>
      </c>
      <c r="C102" s="1" t="s">
        <v>69</v>
      </c>
      <c r="D102" s="1">
        <v>362000</v>
      </c>
      <c r="E102" s="1" t="s">
        <v>118</v>
      </c>
      <c r="F102" s="1">
        <v>6</v>
      </c>
      <c r="G102" s="1">
        <v>2</v>
      </c>
      <c r="H102" s="1">
        <v>1</v>
      </c>
      <c r="I102" s="1">
        <v>0</v>
      </c>
      <c r="J102" s="1">
        <v>0</v>
      </c>
      <c r="K102" s="1">
        <v>0</v>
      </c>
      <c r="L102" s="1" t="s">
        <v>161</v>
      </c>
      <c r="M102" s="1" t="s">
        <v>203</v>
      </c>
      <c r="N102" s="1">
        <v>1000</v>
      </c>
      <c r="O102" s="1">
        <v>0</v>
      </c>
      <c r="P102" s="26">
        <v>1000</v>
      </c>
      <c r="Q102" s="1">
        <v>0</v>
      </c>
      <c r="R102" s="26">
        <v>0</v>
      </c>
      <c r="S102" s="29">
        <v>0</v>
      </c>
      <c r="T102" s="26">
        <v>0</v>
      </c>
      <c r="U102" s="1">
        <v>0</v>
      </c>
      <c r="V102" s="1">
        <v>0</v>
      </c>
      <c r="W102" s="1">
        <v>0</v>
      </c>
      <c r="X102" s="1">
        <v>0</v>
      </c>
      <c r="Y102" s="1" t="s">
        <v>96</v>
      </c>
      <c r="Z102" s="1" t="s">
        <v>160</v>
      </c>
      <c r="AA102" s="1" t="s">
        <v>161</v>
      </c>
    </row>
    <row r="103" spans="1:35" hidden="1" x14ac:dyDescent="0.4">
      <c r="A103" s="1" t="s">
        <v>202</v>
      </c>
      <c r="B103" s="1" t="s">
        <v>128</v>
      </c>
      <c r="C103" s="1" t="s">
        <v>69</v>
      </c>
      <c r="D103" s="1">
        <v>362000</v>
      </c>
      <c r="E103" s="1" t="s">
        <v>118</v>
      </c>
      <c r="F103" s="1">
        <v>6</v>
      </c>
      <c r="G103" s="1">
        <v>2</v>
      </c>
      <c r="H103" s="1">
        <v>1</v>
      </c>
      <c r="I103" s="1">
        <v>1</v>
      </c>
      <c r="J103" s="1">
        <v>0</v>
      </c>
      <c r="K103" s="1">
        <v>0</v>
      </c>
      <c r="L103" s="1" t="s">
        <v>161</v>
      </c>
      <c r="M103" s="1" t="s">
        <v>203</v>
      </c>
      <c r="N103" s="1">
        <v>1000</v>
      </c>
      <c r="O103" s="1">
        <v>0</v>
      </c>
      <c r="P103" s="26">
        <v>1000</v>
      </c>
      <c r="Q103" s="1">
        <v>0</v>
      </c>
      <c r="R103" s="26">
        <v>0</v>
      </c>
      <c r="S103" s="29">
        <v>0</v>
      </c>
      <c r="T103" s="26">
        <v>0</v>
      </c>
      <c r="U103" s="1">
        <v>0</v>
      </c>
      <c r="V103" s="1">
        <v>0</v>
      </c>
      <c r="W103" s="1">
        <v>0</v>
      </c>
      <c r="X103" s="1">
        <v>0</v>
      </c>
      <c r="Y103" s="1" t="s">
        <v>96</v>
      </c>
      <c r="Z103" s="1" t="s">
        <v>160</v>
      </c>
      <c r="AA103" s="1" t="s">
        <v>161</v>
      </c>
      <c r="AB103" s="1" t="s">
        <v>161</v>
      </c>
    </row>
    <row r="104" spans="1:35" hidden="1" x14ac:dyDescent="0.4">
      <c r="A104" s="1" t="s">
        <v>202</v>
      </c>
      <c r="B104" s="1" t="s">
        <v>128</v>
      </c>
      <c r="C104" s="1" t="s">
        <v>69</v>
      </c>
      <c r="D104" s="1">
        <v>362000</v>
      </c>
      <c r="E104" s="1" t="s">
        <v>118</v>
      </c>
      <c r="F104" s="1">
        <v>6</v>
      </c>
      <c r="G104" s="1">
        <v>2</v>
      </c>
      <c r="H104" s="1">
        <v>1</v>
      </c>
      <c r="I104" s="1">
        <v>1</v>
      </c>
      <c r="J104" s="1">
        <v>1</v>
      </c>
      <c r="K104" s="1">
        <v>0</v>
      </c>
      <c r="L104" s="1" t="s">
        <v>161</v>
      </c>
      <c r="M104" s="1" t="s">
        <v>203</v>
      </c>
      <c r="N104" s="1">
        <v>1000</v>
      </c>
      <c r="O104" s="1">
        <v>0</v>
      </c>
      <c r="P104" s="26">
        <v>1000</v>
      </c>
      <c r="Q104" s="1">
        <v>0</v>
      </c>
      <c r="R104" s="26">
        <v>0</v>
      </c>
      <c r="S104" s="29">
        <v>0</v>
      </c>
      <c r="T104" s="26">
        <v>0</v>
      </c>
      <c r="U104" s="1">
        <v>0</v>
      </c>
      <c r="V104" s="1">
        <v>0</v>
      </c>
      <c r="W104" s="1">
        <v>0</v>
      </c>
      <c r="X104" s="1">
        <v>0</v>
      </c>
      <c r="Y104" s="1" t="s">
        <v>96</v>
      </c>
      <c r="Z104" s="1" t="s">
        <v>160</v>
      </c>
      <c r="AA104" s="1" t="s">
        <v>161</v>
      </c>
      <c r="AB104" s="1" t="s">
        <v>161</v>
      </c>
      <c r="AC104" s="1" t="s">
        <v>161</v>
      </c>
    </row>
    <row r="105" spans="1:35" hidden="1" x14ac:dyDescent="0.4">
      <c r="A105" s="1" t="s">
        <v>202</v>
      </c>
      <c r="B105" s="1" t="s">
        <v>128</v>
      </c>
      <c r="C105" s="1" t="s">
        <v>69</v>
      </c>
      <c r="D105" s="1">
        <v>362000</v>
      </c>
      <c r="E105" s="1" t="s">
        <v>118</v>
      </c>
      <c r="F105" s="1">
        <v>6</v>
      </c>
      <c r="G105" s="1">
        <v>2</v>
      </c>
      <c r="H105" s="1">
        <v>1</v>
      </c>
      <c r="I105" s="1">
        <v>1</v>
      </c>
      <c r="J105" s="1">
        <v>1</v>
      </c>
      <c r="K105" s="1">
        <v>1</v>
      </c>
      <c r="L105" s="1" t="s">
        <v>161</v>
      </c>
      <c r="M105" s="1" t="s">
        <v>203</v>
      </c>
      <c r="N105" s="1">
        <v>1000</v>
      </c>
      <c r="O105" s="1">
        <v>0</v>
      </c>
      <c r="P105" s="26">
        <v>1000</v>
      </c>
      <c r="Q105" s="1">
        <v>0</v>
      </c>
      <c r="R105" s="26">
        <v>0</v>
      </c>
      <c r="S105" s="29">
        <v>0</v>
      </c>
      <c r="T105" s="26">
        <v>0</v>
      </c>
      <c r="U105" s="1">
        <v>0</v>
      </c>
      <c r="V105" s="1">
        <v>0</v>
      </c>
      <c r="W105" s="1">
        <v>0</v>
      </c>
      <c r="X105" s="1">
        <v>0</v>
      </c>
      <c r="Y105" s="1" t="s">
        <v>96</v>
      </c>
      <c r="Z105" s="1" t="s">
        <v>160</v>
      </c>
      <c r="AA105" s="1" t="s">
        <v>161</v>
      </c>
      <c r="AB105" s="1" t="s">
        <v>161</v>
      </c>
      <c r="AC105" s="1" t="s">
        <v>161</v>
      </c>
      <c r="AD105" s="1">
        <v>150230</v>
      </c>
      <c r="AE105" s="1" t="s">
        <v>123</v>
      </c>
      <c r="AF105" s="1">
        <v>0</v>
      </c>
      <c r="AG105" s="1" t="s">
        <v>162</v>
      </c>
      <c r="AH105" s="1">
        <v>0</v>
      </c>
      <c r="AI105" s="1" t="s">
        <v>78</v>
      </c>
    </row>
    <row r="106" spans="1:35" hidden="1" x14ac:dyDescent="0.4">
      <c r="A106" s="1" t="s">
        <v>202</v>
      </c>
      <c r="B106" s="1" t="s">
        <v>128</v>
      </c>
      <c r="C106" s="1" t="s">
        <v>69</v>
      </c>
      <c r="D106" s="1">
        <v>362000</v>
      </c>
      <c r="E106" s="1" t="s">
        <v>118</v>
      </c>
      <c r="F106" s="1">
        <v>7</v>
      </c>
      <c r="G106" s="1">
        <v>0</v>
      </c>
      <c r="H106" s="1">
        <v>0</v>
      </c>
      <c r="I106" s="1">
        <v>0</v>
      </c>
      <c r="J106" s="1">
        <v>0</v>
      </c>
      <c r="K106" s="1">
        <v>0</v>
      </c>
      <c r="L106" s="1" t="s">
        <v>163</v>
      </c>
      <c r="M106" s="1" t="s">
        <v>203</v>
      </c>
      <c r="N106" s="1">
        <v>26000</v>
      </c>
      <c r="O106" s="1">
        <v>25000</v>
      </c>
      <c r="P106" s="26">
        <v>51000</v>
      </c>
      <c r="Q106" s="1">
        <v>0</v>
      </c>
      <c r="R106" s="26">
        <v>50670</v>
      </c>
      <c r="S106" s="29">
        <v>0</v>
      </c>
      <c r="T106" s="26">
        <v>50670</v>
      </c>
      <c r="U106" s="1">
        <v>0</v>
      </c>
      <c r="V106" s="1">
        <v>0</v>
      </c>
      <c r="W106" s="1">
        <v>99.4</v>
      </c>
      <c r="X106" s="1">
        <v>100</v>
      </c>
      <c r="Y106" s="1" t="s">
        <v>163</v>
      </c>
    </row>
    <row r="107" spans="1:35" hidden="1" x14ac:dyDescent="0.4">
      <c r="A107" s="1" t="s">
        <v>202</v>
      </c>
      <c r="B107" s="1" t="s">
        <v>128</v>
      </c>
      <c r="C107" s="1" t="s">
        <v>69</v>
      </c>
      <c r="D107" s="1">
        <v>362000</v>
      </c>
      <c r="E107" s="1" t="s">
        <v>118</v>
      </c>
      <c r="F107" s="1">
        <v>7</v>
      </c>
      <c r="G107" s="1">
        <v>1</v>
      </c>
      <c r="H107" s="1">
        <v>0</v>
      </c>
      <c r="I107" s="1">
        <v>0</v>
      </c>
      <c r="J107" s="1">
        <v>0</v>
      </c>
      <c r="K107" s="1">
        <v>0</v>
      </c>
      <c r="L107" s="1" t="s">
        <v>164</v>
      </c>
      <c r="M107" s="1" t="s">
        <v>203</v>
      </c>
      <c r="N107" s="1">
        <v>26000</v>
      </c>
      <c r="O107" s="1">
        <v>25000</v>
      </c>
      <c r="P107" s="26">
        <v>51000</v>
      </c>
      <c r="Q107" s="1">
        <v>0</v>
      </c>
      <c r="R107" s="26">
        <v>50670</v>
      </c>
      <c r="S107" s="29">
        <v>0</v>
      </c>
      <c r="T107" s="26">
        <v>50670</v>
      </c>
      <c r="U107" s="1">
        <v>0</v>
      </c>
      <c r="V107" s="1">
        <v>0</v>
      </c>
      <c r="W107" s="1">
        <v>99.4</v>
      </c>
      <c r="X107" s="1">
        <v>100</v>
      </c>
      <c r="Y107" s="1" t="s">
        <v>163</v>
      </c>
      <c r="Z107" s="1" t="s">
        <v>164</v>
      </c>
    </row>
    <row r="108" spans="1:35" hidden="1" x14ac:dyDescent="0.4">
      <c r="A108" s="1" t="s">
        <v>202</v>
      </c>
      <c r="B108" s="1" t="s">
        <v>128</v>
      </c>
      <c r="C108" s="1" t="s">
        <v>69</v>
      </c>
      <c r="D108" s="1">
        <v>362000</v>
      </c>
      <c r="E108" s="1" t="s">
        <v>118</v>
      </c>
      <c r="F108" s="1">
        <v>7</v>
      </c>
      <c r="G108" s="1">
        <v>1</v>
      </c>
      <c r="H108" s="1">
        <v>1</v>
      </c>
      <c r="I108" s="1">
        <v>0</v>
      </c>
      <c r="J108" s="1">
        <v>0</v>
      </c>
      <c r="K108" s="1">
        <v>0</v>
      </c>
      <c r="L108" s="1" t="s">
        <v>165</v>
      </c>
      <c r="M108" s="1" t="s">
        <v>203</v>
      </c>
      <c r="N108" s="1">
        <v>26000</v>
      </c>
      <c r="O108" s="1">
        <v>25000</v>
      </c>
      <c r="P108" s="26">
        <v>51000</v>
      </c>
      <c r="Q108" s="1">
        <v>0</v>
      </c>
      <c r="R108" s="26">
        <v>50670</v>
      </c>
      <c r="S108" s="29">
        <v>0</v>
      </c>
      <c r="T108" s="26">
        <v>50670</v>
      </c>
      <c r="U108" s="1">
        <v>0</v>
      </c>
      <c r="V108" s="1">
        <v>0</v>
      </c>
      <c r="W108" s="1">
        <v>99.4</v>
      </c>
      <c r="X108" s="1">
        <v>100</v>
      </c>
      <c r="Y108" s="1" t="s">
        <v>163</v>
      </c>
      <c r="Z108" s="1" t="s">
        <v>164</v>
      </c>
      <c r="AA108" s="1" t="s">
        <v>165</v>
      </c>
    </row>
    <row r="109" spans="1:35" hidden="1" x14ac:dyDescent="0.4">
      <c r="A109" s="1" t="s">
        <v>202</v>
      </c>
      <c r="B109" s="1" t="s">
        <v>128</v>
      </c>
      <c r="C109" s="1" t="s">
        <v>69</v>
      </c>
      <c r="D109" s="1">
        <v>362000</v>
      </c>
      <c r="E109" s="1" t="s">
        <v>118</v>
      </c>
      <c r="F109" s="1">
        <v>7</v>
      </c>
      <c r="G109" s="1">
        <v>1</v>
      </c>
      <c r="H109" s="1">
        <v>1</v>
      </c>
      <c r="I109" s="1">
        <v>1</v>
      </c>
      <c r="J109" s="1">
        <v>0</v>
      </c>
      <c r="K109" s="1">
        <v>0</v>
      </c>
      <c r="L109" s="1" t="s">
        <v>166</v>
      </c>
      <c r="M109" s="1" t="s">
        <v>203</v>
      </c>
      <c r="N109" s="1">
        <v>26000</v>
      </c>
      <c r="O109" s="1">
        <v>25000</v>
      </c>
      <c r="P109" s="26">
        <v>51000</v>
      </c>
      <c r="Q109" s="1">
        <v>0</v>
      </c>
      <c r="R109" s="26">
        <v>50670</v>
      </c>
      <c r="S109" s="29">
        <v>0</v>
      </c>
      <c r="T109" s="26">
        <v>50670</v>
      </c>
      <c r="U109" s="1">
        <v>0</v>
      </c>
      <c r="V109" s="1">
        <v>0</v>
      </c>
      <c r="W109" s="1">
        <v>99.4</v>
      </c>
      <c r="X109" s="1">
        <v>100</v>
      </c>
      <c r="Y109" s="1" t="s">
        <v>163</v>
      </c>
      <c r="Z109" s="1" t="s">
        <v>164</v>
      </c>
      <c r="AA109" s="1" t="s">
        <v>165</v>
      </c>
      <c r="AB109" s="1" t="s">
        <v>166</v>
      </c>
    </row>
    <row r="110" spans="1:35" hidden="1" x14ac:dyDescent="0.4">
      <c r="A110" s="1" t="s">
        <v>202</v>
      </c>
      <c r="B110" s="1" t="s">
        <v>128</v>
      </c>
      <c r="C110" s="1" t="s">
        <v>69</v>
      </c>
      <c r="D110" s="1">
        <v>362000</v>
      </c>
      <c r="E110" s="1" t="s">
        <v>118</v>
      </c>
      <c r="F110" s="1">
        <v>7</v>
      </c>
      <c r="G110" s="1">
        <v>1</v>
      </c>
      <c r="H110" s="1">
        <v>1</v>
      </c>
      <c r="I110" s="1">
        <v>1</v>
      </c>
      <c r="J110" s="1">
        <v>1</v>
      </c>
      <c r="K110" s="1">
        <v>0</v>
      </c>
      <c r="L110" s="1" t="s">
        <v>167</v>
      </c>
      <c r="M110" s="1" t="s">
        <v>203</v>
      </c>
      <c r="N110" s="1">
        <v>26000</v>
      </c>
      <c r="O110" s="1">
        <v>25000</v>
      </c>
      <c r="P110" s="26">
        <v>51000</v>
      </c>
      <c r="Q110" s="1">
        <v>0</v>
      </c>
      <c r="R110" s="26">
        <v>50670</v>
      </c>
      <c r="S110" s="29">
        <v>0</v>
      </c>
      <c r="T110" s="26">
        <v>50670</v>
      </c>
      <c r="U110" s="1">
        <v>0</v>
      </c>
      <c r="V110" s="1">
        <v>0</v>
      </c>
      <c r="W110" s="1">
        <v>99.4</v>
      </c>
      <c r="X110" s="1">
        <v>100</v>
      </c>
      <c r="Y110" s="1" t="s">
        <v>163</v>
      </c>
      <c r="Z110" s="1" t="s">
        <v>164</v>
      </c>
      <c r="AA110" s="1" t="s">
        <v>165</v>
      </c>
      <c r="AB110" s="1" t="s">
        <v>166</v>
      </c>
      <c r="AC110" s="1" t="s">
        <v>167</v>
      </c>
    </row>
    <row r="111" spans="1:35" hidden="1" x14ac:dyDescent="0.4">
      <c r="A111" s="1" t="s">
        <v>202</v>
      </c>
      <c r="B111" s="1" t="s">
        <v>128</v>
      </c>
      <c r="C111" s="1" t="s">
        <v>69</v>
      </c>
      <c r="D111" s="1">
        <v>362000</v>
      </c>
      <c r="E111" s="1" t="s">
        <v>118</v>
      </c>
      <c r="F111" s="1">
        <v>7</v>
      </c>
      <c r="G111" s="1">
        <v>1</v>
      </c>
      <c r="H111" s="1">
        <v>1</v>
      </c>
      <c r="I111" s="1">
        <v>1</v>
      </c>
      <c r="J111" s="1">
        <v>1</v>
      </c>
      <c r="K111" s="1">
        <v>1</v>
      </c>
      <c r="L111" s="1" t="s">
        <v>167</v>
      </c>
      <c r="M111" s="1" t="s">
        <v>203</v>
      </c>
      <c r="N111" s="1">
        <v>26000</v>
      </c>
      <c r="O111" s="1">
        <v>25000</v>
      </c>
      <c r="P111" s="26">
        <v>51000</v>
      </c>
      <c r="Q111" s="1">
        <v>0</v>
      </c>
      <c r="R111" s="26">
        <v>50670</v>
      </c>
      <c r="S111" s="29">
        <v>0</v>
      </c>
      <c r="T111" s="26">
        <v>50670</v>
      </c>
      <c r="U111" s="1">
        <v>0</v>
      </c>
      <c r="V111" s="1">
        <v>0</v>
      </c>
      <c r="W111" s="1">
        <v>99.4</v>
      </c>
      <c r="X111" s="1">
        <v>100</v>
      </c>
      <c r="Y111" s="1" t="s">
        <v>163</v>
      </c>
      <c r="Z111" s="1" t="s">
        <v>164</v>
      </c>
      <c r="AA111" s="1" t="s">
        <v>165</v>
      </c>
      <c r="AB111" s="1" t="s">
        <v>166</v>
      </c>
      <c r="AC111" s="1" t="s">
        <v>167</v>
      </c>
      <c r="AD111" s="1">
        <v>200200</v>
      </c>
      <c r="AE111" s="1" t="s">
        <v>168</v>
      </c>
      <c r="AF111" s="1">
        <v>1</v>
      </c>
      <c r="AG111" s="1" t="s">
        <v>77</v>
      </c>
      <c r="AH111" s="1">
        <v>0</v>
      </c>
      <c r="AI111" s="1" t="s">
        <v>78</v>
      </c>
    </row>
    <row r="112" spans="1:35" hidden="1" x14ac:dyDescent="0.4">
      <c r="A112" s="1" t="s">
        <v>202</v>
      </c>
      <c r="B112" s="1" t="s">
        <v>128</v>
      </c>
      <c r="C112" s="1" t="s">
        <v>69</v>
      </c>
      <c r="D112" s="1">
        <v>362000</v>
      </c>
      <c r="E112" s="1" t="s">
        <v>118</v>
      </c>
      <c r="F112" s="1">
        <v>8</v>
      </c>
      <c r="G112" s="1">
        <v>0</v>
      </c>
      <c r="H112" s="1">
        <v>0</v>
      </c>
      <c r="I112" s="1">
        <v>0</v>
      </c>
      <c r="J112" s="1">
        <v>0</v>
      </c>
      <c r="K112" s="1">
        <v>0</v>
      </c>
      <c r="L112" s="1" t="s">
        <v>122</v>
      </c>
      <c r="M112" s="1" t="s">
        <v>203</v>
      </c>
      <c r="N112" s="1">
        <v>378001000</v>
      </c>
      <c r="O112" s="1">
        <v>2843000</v>
      </c>
      <c r="P112" s="26">
        <v>380844000</v>
      </c>
      <c r="Q112" s="1">
        <v>0</v>
      </c>
      <c r="R112" s="26">
        <v>377531250</v>
      </c>
      <c r="S112" s="29">
        <v>0</v>
      </c>
      <c r="T112" s="26">
        <v>377531250</v>
      </c>
      <c r="U112" s="1">
        <v>0</v>
      </c>
      <c r="V112" s="1">
        <v>0</v>
      </c>
      <c r="W112" s="1">
        <v>99.1</v>
      </c>
      <c r="X112" s="1">
        <v>100</v>
      </c>
      <c r="Y112" s="1" t="s">
        <v>122</v>
      </c>
    </row>
    <row r="113" spans="1:35" hidden="1" x14ac:dyDescent="0.4">
      <c r="A113" s="1" t="s">
        <v>202</v>
      </c>
      <c r="B113" s="1" t="s">
        <v>128</v>
      </c>
      <c r="C113" s="1" t="s">
        <v>69</v>
      </c>
      <c r="D113" s="1">
        <v>362000</v>
      </c>
      <c r="E113" s="1" t="s">
        <v>118</v>
      </c>
      <c r="F113" s="1">
        <v>8</v>
      </c>
      <c r="G113" s="1">
        <v>1</v>
      </c>
      <c r="H113" s="1">
        <v>0</v>
      </c>
      <c r="I113" s="1">
        <v>0</v>
      </c>
      <c r="J113" s="1">
        <v>0</v>
      </c>
      <c r="K113" s="1">
        <v>0</v>
      </c>
      <c r="L113" s="1" t="s">
        <v>169</v>
      </c>
      <c r="M113" s="1" t="s">
        <v>203</v>
      </c>
      <c r="N113" s="1">
        <v>338001000</v>
      </c>
      <c r="O113" s="1">
        <v>7843000</v>
      </c>
      <c r="P113" s="26">
        <v>345844000</v>
      </c>
      <c r="Q113" s="1">
        <v>0</v>
      </c>
      <c r="R113" s="26">
        <v>342531250</v>
      </c>
      <c r="S113" s="29">
        <v>0</v>
      </c>
      <c r="T113" s="26">
        <v>342531250</v>
      </c>
      <c r="U113" s="1">
        <v>0</v>
      </c>
      <c r="V113" s="1">
        <v>0</v>
      </c>
      <c r="W113" s="1">
        <v>99</v>
      </c>
      <c r="X113" s="1">
        <v>100</v>
      </c>
      <c r="Y113" s="1" t="s">
        <v>122</v>
      </c>
      <c r="Z113" s="1" t="s">
        <v>169</v>
      </c>
    </row>
    <row r="114" spans="1:35" hidden="1" x14ac:dyDescent="0.4">
      <c r="A114" s="1" t="s">
        <v>202</v>
      </c>
      <c r="B114" s="1" t="s">
        <v>128</v>
      </c>
      <c r="C114" s="1" t="s">
        <v>69</v>
      </c>
      <c r="D114" s="1">
        <v>362000</v>
      </c>
      <c r="E114" s="1" t="s">
        <v>118</v>
      </c>
      <c r="F114" s="1">
        <v>8</v>
      </c>
      <c r="G114" s="1">
        <v>1</v>
      </c>
      <c r="H114" s="1">
        <v>1</v>
      </c>
      <c r="I114" s="1">
        <v>0</v>
      </c>
      <c r="J114" s="1">
        <v>0</v>
      </c>
      <c r="K114" s="1">
        <v>0</v>
      </c>
      <c r="L114" s="1" t="s">
        <v>169</v>
      </c>
      <c r="M114" s="1" t="s">
        <v>203</v>
      </c>
      <c r="N114" s="1">
        <v>338001000</v>
      </c>
      <c r="O114" s="1">
        <v>7843000</v>
      </c>
      <c r="P114" s="26">
        <v>345844000</v>
      </c>
      <c r="Q114" s="1">
        <v>0</v>
      </c>
      <c r="R114" s="26">
        <v>342531250</v>
      </c>
      <c r="S114" s="29">
        <v>0</v>
      </c>
      <c r="T114" s="26">
        <v>342531250</v>
      </c>
      <c r="U114" s="1">
        <v>0</v>
      </c>
      <c r="V114" s="1">
        <v>0</v>
      </c>
      <c r="W114" s="1">
        <v>99</v>
      </c>
      <c r="X114" s="1">
        <v>100</v>
      </c>
      <c r="Y114" s="1" t="s">
        <v>122</v>
      </c>
      <c r="Z114" s="1" t="s">
        <v>169</v>
      </c>
      <c r="AA114" s="1" t="s">
        <v>169</v>
      </c>
    </row>
    <row r="115" spans="1:35" hidden="1" x14ac:dyDescent="0.4">
      <c r="A115" s="1" t="s">
        <v>202</v>
      </c>
      <c r="B115" s="1" t="s">
        <v>128</v>
      </c>
      <c r="C115" s="1" t="s">
        <v>69</v>
      </c>
      <c r="D115" s="1">
        <v>362000</v>
      </c>
      <c r="E115" s="1" t="s">
        <v>118</v>
      </c>
      <c r="F115" s="1">
        <v>8</v>
      </c>
      <c r="G115" s="1">
        <v>1</v>
      </c>
      <c r="H115" s="1">
        <v>1</v>
      </c>
      <c r="I115" s="1">
        <v>1</v>
      </c>
      <c r="J115" s="1">
        <v>0</v>
      </c>
      <c r="K115" s="1">
        <v>0</v>
      </c>
      <c r="L115" s="1" t="s">
        <v>169</v>
      </c>
      <c r="M115" s="1" t="s">
        <v>203</v>
      </c>
      <c r="N115" s="1">
        <v>338001000</v>
      </c>
      <c r="O115" s="1">
        <v>7843000</v>
      </c>
      <c r="P115" s="26">
        <v>345844000</v>
      </c>
      <c r="Q115" s="1">
        <v>0</v>
      </c>
      <c r="R115" s="26">
        <v>342531250</v>
      </c>
      <c r="S115" s="29">
        <v>0</v>
      </c>
      <c r="T115" s="26">
        <v>342531250</v>
      </c>
      <c r="U115" s="1">
        <v>0</v>
      </c>
      <c r="V115" s="1">
        <v>0</v>
      </c>
      <c r="W115" s="1">
        <v>99</v>
      </c>
      <c r="X115" s="1">
        <v>100</v>
      </c>
      <c r="Y115" s="1" t="s">
        <v>122</v>
      </c>
      <c r="Z115" s="1" t="s">
        <v>169</v>
      </c>
      <c r="AA115" s="1" t="s">
        <v>169</v>
      </c>
      <c r="AB115" s="1" t="s">
        <v>169</v>
      </c>
    </row>
    <row r="116" spans="1:35" hidden="1" x14ac:dyDescent="0.4">
      <c r="A116" s="1" t="s">
        <v>202</v>
      </c>
      <c r="B116" s="1" t="s">
        <v>128</v>
      </c>
      <c r="C116" s="1" t="s">
        <v>69</v>
      </c>
      <c r="D116" s="1">
        <v>362000</v>
      </c>
      <c r="E116" s="1" t="s">
        <v>118</v>
      </c>
      <c r="F116" s="1">
        <v>8</v>
      </c>
      <c r="G116" s="1">
        <v>1</v>
      </c>
      <c r="H116" s="1">
        <v>1</v>
      </c>
      <c r="I116" s="1">
        <v>1</v>
      </c>
      <c r="J116" s="1">
        <v>1</v>
      </c>
      <c r="K116" s="1">
        <v>0</v>
      </c>
      <c r="L116" s="1" t="s">
        <v>170</v>
      </c>
      <c r="M116" s="1" t="s">
        <v>203</v>
      </c>
      <c r="N116" s="1">
        <v>198207000</v>
      </c>
      <c r="O116" s="1">
        <v>7642000</v>
      </c>
      <c r="P116" s="26">
        <v>205849000</v>
      </c>
      <c r="Q116" s="1">
        <v>0</v>
      </c>
      <c r="R116" s="26">
        <v>205848577</v>
      </c>
      <c r="S116" s="29">
        <v>0</v>
      </c>
      <c r="T116" s="26">
        <v>205848577</v>
      </c>
      <c r="U116" s="1">
        <v>0</v>
      </c>
      <c r="V116" s="1">
        <v>0</v>
      </c>
      <c r="W116" s="1">
        <v>100</v>
      </c>
      <c r="X116" s="1">
        <v>100</v>
      </c>
      <c r="Y116" s="1" t="s">
        <v>122</v>
      </c>
      <c r="Z116" s="1" t="s">
        <v>169</v>
      </c>
      <c r="AA116" s="1" t="s">
        <v>169</v>
      </c>
      <c r="AB116" s="1" t="s">
        <v>169</v>
      </c>
      <c r="AC116" s="1" t="s">
        <v>170</v>
      </c>
    </row>
    <row r="117" spans="1:35" hidden="1" x14ac:dyDescent="0.4">
      <c r="A117" s="1" t="s">
        <v>202</v>
      </c>
      <c r="B117" s="1" t="s">
        <v>128</v>
      </c>
      <c r="C117" s="1" t="s">
        <v>69</v>
      </c>
      <c r="D117" s="1">
        <v>362000</v>
      </c>
      <c r="E117" s="1" t="s">
        <v>118</v>
      </c>
      <c r="F117" s="1">
        <v>8</v>
      </c>
      <c r="G117" s="1">
        <v>1</v>
      </c>
      <c r="H117" s="1">
        <v>1</v>
      </c>
      <c r="I117" s="1">
        <v>1</v>
      </c>
      <c r="J117" s="1">
        <v>1</v>
      </c>
      <c r="K117" s="1">
        <v>1</v>
      </c>
      <c r="L117" s="1" t="s">
        <v>170</v>
      </c>
      <c r="M117" s="1" t="s">
        <v>203</v>
      </c>
      <c r="N117" s="1">
        <v>198207000</v>
      </c>
      <c r="O117" s="1">
        <v>7642000</v>
      </c>
      <c r="P117" s="26">
        <v>205849000</v>
      </c>
      <c r="Q117" s="1">
        <v>0</v>
      </c>
      <c r="R117" s="26">
        <v>205848577</v>
      </c>
      <c r="S117" s="29">
        <v>0</v>
      </c>
      <c r="T117" s="26">
        <v>205848577</v>
      </c>
      <c r="U117" s="1">
        <v>0</v>
      </c>
      <c r="V117" s="1">
        <v>0</v>
      </c>
      <c r="W117" s="1">
        <v>100</v>
      </c>
      <c r="X117" s="1">
        <v>100</v>
      </c>
      <c r="Y117" s="1" t="s">
        <v>122</v>
      </c>
      <c r="Z117" s="1" t="s">
        <v>169</v>
      </c>
      <c r="AA117" s="1" t="s">
        <v>169</v>
      </c>
      <c r="AB117" s="1" t="s">
        <v>169</v>
      </c>
      <c r="AC117" s="1" t="s">
        <v>170</v>
      </c>
      <c r="AD117" s="1">
        <v>180000</v>
      </c>
      <c r="AE117" s="1" t="s">
        <v>122</v>
      </c>
      <c r="AF117" s="1">
        <v>2</v>
      </c>
      <c r="AG117" s="1" t="s">
        <v>101</v>
      </c>
      <c r="AH117" s="1">
        <v>0</v>
      </c>
      <c r="AI117" s="1" t="s">
        <v>78</v>
      </c>
    </row>
    <row r="118" spans="1:35" hidden="1" x14ac:dyDescent="0.4">
      <c r="A118" s="1" t="s">
        <v>202</v>
      </c>
      <c r="B118" s="1" t="s">
        <v>128</v>
      </c>
      <c r="C118" s="1" t="s">
        <v>69</v>
      </c>
      <c r="D118" s="1">
        <v>362000</v>
      </c>
      <c r="E118" s="1" t="s">
        <v>118</v>
      </c>
      <c r="F118" s="1">
        <v>8</v>
      </c>
      <c r="G118" s="1">
        <v>1</v>
      </c>
      <c r="H118" s="1">
        <v>1</v>
      </c>
      <c r="I118" s="1">
        <v>1</v>
      </c>
      <c r="J118" s="1">
        <v>2</v>
      </c>
      <c r="K118" s="1">
        <v>0</v>
      </c>
      <c r="L118" s="1" t="s">
        <v>171</v>
      </c>
      <c r="M118" s="1" t="s">
        <v>203</v>
      </c>
      <c r="N118" s="1">
        <v>76163000</v>
      </c>
      <c r="O118" s="1">
        <v>-445000</v>
      </c>
      <c r="P118" s="26">
        <v>75718000</v>
      </c>
      <c r="Q118" s="1">
        <v>0</v>
      </c>
      <c r="R118" s="26">
        <v>72977000</v>
      </c>
      <c r="S118" s="29">
        <v>0</v>
      </c>
      <c r="T118" s="26">
        <v>72977000</v>
      </c>
      <c r="U118" s="1">
        <v>0</v>
      </c>
      <c r="V118" s="1">
        <v>0</v>
      </c>
      <c r="W118" s="1">
        <v>96.4</v>
      </c>
      <c r="X118" s="1">
        <v>100</v>
      </c>
      <c r="Y118" s="1" t="s">
        <v>122</v>
      </c>
      <c r="Z118" s="1" t="s">
        <v>169</v>
      </c>
      <c r="AA118" s="1" t="s">
        <v>169</v>
      </c>
      <c r="AB118" s="1" t="s">
        <v>169</v>
      </c>
      <c r="AC118" s="1" t="s">
        <v>171</v>
      </c>
    </row>
    <row r="119" spans="1:35" hidden="1" x14ac:dyDescent="0.4">
      <c r="A119" s="1" t="s">
        <v>202</v>
      </c>
      <c r="B119" s="1" t="s">
        <v>128</v>
      </c>
      <c r="C119" s="1" t="s">
        <v>69</v>
      </c>
      <c r="D119" s="1">
        <v>362000</v>
      </c>
      <c r="E119" s="1" t="s">
        <v>118</v>
      </c>
      <c r="F119" s="1">
        <v>8</v>
      </c>
      <c r="G119" s="1">
        <v>1</v>
      </c>
      <c r="H119" s="1">
        <v>1</v>
      </c>
      <c r="I119" s="1">
        <v>1</v>
      </c>
      <c r="J119" s="1">
        <v>2</v>
      </c>
      <c r="K119" s="1">
        <v>1</v>
      </c>
      <c r="L119" s="1" t="s">
        <v>171</v>
      </c>
      <c r="M119" s="1" t="s">
        <v>203</v>
      </c>
      <c r="N119" s="1">
        <v>76163000</v>
      </c>
      <c r="O119" s="1">
        <v>-445000</v>
      </c>
      <c r="P119" s="26">
        <v>75718000</v>
      </c>
      <c r="Q119" s="1">
        <v>0</v>
      </c>
      <c r="R119" s="26">
        <v>72977000</v>
      </c>
      <c r="S119" s="29">
        <v>0</v>
      </c>
      <c r="T119" s="26">
        <v>72977000</v>
      </c>
      <c r="U119" s="1">
        <v>0</v>
      </c>
      <c r="V119" s="1">
        <v>0</v>
      </c>
      <c r="W119" s="1">
        <v>96.4</v>
      </c>
      <c r="X119" s="1">
        <v>100</v>
      </c>
      <c r="Y119" s="1" t="s">
        <v>122</v>
      </c>
      <c r="Z119" s="1" t="s">
        <v>169</v>
      </c>
      <c r="AA119" s="1" t="s">
        <v>169</v>
      </c>
      <c r="AB119" s="1" t="s">
        <v>169</v>
      </c>
      <c r="AC119" s="1" t="s">
        <v>171</v>
      </c>
      <c r="AD119" s="1">
        <v>180000</v>
      </c>
      <c r="AE119" s="1" t="s">
        <v>122</v>
      </c>
      <c r="AF119" s="1">
        <v>2</v>
      </c>
      <c r="AG119" s="1" t="s">
        <v>101</v>
      </c>
      <c r="AH119" s="1">
        <v>0</v>
      </c>
      <c r="AI119" s="1" t="s">
        <v>78</v>
      </c>
    </row>
    <row r="120" spans="1:35" hidden="1" x14ac:dyDescent="0.4">
      <c r="A120" s="1" t="s">
        <v>202</v>
      </c>
      <c r="B120" s="1" t="s">
        <v>128</v>
      </c>
      <c r="C120" s="1" t="s">
        <v>69</v>
      </c>
      <c r="D120" s="1">
        <v>362000</v>
      </c>
      <c r="E120" s="1" t="s">
        <v>118</v>
      </c>
      <c r="F120" s="1">
        <v>8</v>
      </c>
      <c r="G120" s="1">
        <v>1</v>
      </c>
      <c r="H120" s="1">
        <v>1</v>
      </c>
      <c r="I120" s="1">
        <v>1</v>
      </c>
      <c r="J120" s="1">
        <v>3</v>
      </c>
      <c r="K120" s="1">
        <v>0</v>
      </c>
      <c r="L120" s="1" t="s">
        <v>172</v>
      </c>
      <c r="M120" s="1" t="s">
        <v>203</v>
      </c>
      <c r="N120" s="1">
        <v>48294000</v>
      </c>
      <c r="O120" s="1">
        <v>0</v>
      </c>
      <c r="P120" s="26">
        <v>48294000</v>
      </c>
      <c r="Q120" s="1">
        <v>0</v>
      </c>
      <c r="R120" s="26">
        <v>48294000</v>
      </c>
      <c r="S120" s="29">
        <v>0</v>
      </c>
      <c r="T120" s="26">
        <v>48294000</v>
      </c>
      <c r="U120" s="1">
        <v>0</v>
      </c>
      <c r="V120" s="1">
        <v>0</v>
      </c>
      <c r="W120" s="1">
        <v>100</v>
      </c>
      <c r="X120" s="1">
        <v>100</v>
      </c>
      <c r="Y120" s="1" t="s">
        <v>122</v>
      </c>
      <c r="Z120" s="1" t="s">
        <v>169</v>
      </c>
      <c r="AA120" s="1" t="s">
        <v>169</v>
      </c>
      <c r="AB120" s="1" t="s">
        <v>169</v>
      </c>
      <c r="AC120" s="1" t="s">
        <v>172</v>
      </c>
    </row>
    <row r="121" spans="1:35" hidden="1" x14ac:dyDescent="0.4">
      <c r="A121" s="1" t="s">
        <v>202</v>
      </c>
      <c r="B121" s="1" t="s">
        <v>128</v>
      </c>
      <c r="C121" s="1" t="s">
        <v>69</v>
      </c>
      <c r="D121" s="1">
        <v>362000</v>
      </c>
      <c r="E121" s="1" t="s">
        <v>118</v>
      </c>
      <c r="F121" s="1">
        <v>8</v>
      </c>
      <c r="G121" s="1">
        <v>1</v>
      </c>
      <c r="H121" s="1">
        <v>1</v>
      </c>
      <c r="I121" s="1">
        <v>1</v>
      </c>
      <c r="J121" s="1">
        <v>3</v>
      </c>
      <c r="K121" s="1">
        <v>1</v>
      </c>
      <c r="L121" s="1" t="s">
        <v>172</v>
      </c>
      <c r="M121" s="1" t="s">
        <v>203</v>
      </c>
      <c r="N121" s="1">
        <v>48294000</v>
      </c>
      <c r="O121" s="1">
        <v>0</v>
      </c>
      <c r="P121" s="26">
        <v>48294000</v>
      </c>
      <c r="Q121" s="1">
        <v>0</v>
      </c>
      <c r="R121" s="26">
        <v>48294000</v>
      </c>
      <c r="S121" s="29">
        <v>0</v>
      </c>
      <c r="T121" s="26">
        <v>48294000</v>
      </c>
      <c r="U121" s="1">
        <v>0</v>
      </c>
      <c r="V121" s="1">
        <v>0</v>
      </c>
      <c r="W121" s="1">
        <v>100</v>
      </c>
      <c r="X121" s="1">
        <v>100</v>
      </c>
      <c r="Y121" s="1" t="s">
        <v>122</v>
      </c>
      <c r="Z121" s="1" t="s">
        <v>169</v>
      </c>
      <c r="AA121" s="1" t="s">
        <v>169</v>
      </c>
      <c r="AB121" s="1" t="s">
        <v>169</v>
      </c>
      <c r="AC121" s="1" t="s">
        <v>172</v>
      </c>
      <c r="AD121" s="1">
        <v>180000</v>
      </c>
      <c r="AE121" s="1" t="s">
        <v>122</v>
      </c>
      <c r="AF121" s="1">
        <v>2</v>
      </c>
      <c r="AG121" s="1" t="s">
        <v>101</v>
      </c>
      <c r="AH121" s="1">
        <v>0</v>
      </c>
      <c r="AI121" s="1" t="s">
        <v>78</v>
      </c>
    </row>
    <row r="122" spans="1:35" hidden="1" x14ac:dyDescent="0.4">
      <c r="A122" s="1" t="s">
        <v>202</v>
      </c>
      <c r="B122" s="1" t="s">
        <v>128</v>
      </c>
      <c r="C122" s="1" t="s">
        <v>69</v>
      </c>
      <c r="D122" s="1">
        <v>362000</v>
      </c>
      <c r="E122" s="1" t="s">
        <v>118</v>
      </c>
      <c r="F122" s="1">
        <v>8</v>
      </c>
      <c r="G122" s="1">
        <v>1</v>
      </c>
      <c r="H122" s="1">
        <v>1</v>
      </c>
      <c r="I122" s="1">
        <v>1</v>
      </c>
      <c r="J122" s="1">
        <v>4</v>
      </c>
      <c r="K122" s="1">
        <v>0</v>
      </c>
      <c r="L122" s="1" t="s">
        <v>173</v>
      </c>
      <c r="M122" s="1" t="s">
        <v>203</v>
      </c>
      <c r="N122" s="1">
        <v>4200000</v>
      </c>
      <c r="O122" s="1">
        <v>0</v>
      </c>
      <c r="P122" s="26">
        <v>4200000</v>
      </c>
      <c r="Q122" s="1">
        <v>0</v>
      </c>
      <c r="R122" s="26">
        <v>3629333</v>
      </c>
      <c r="S122" s="29">
        <v>0</v>
      </c>
      <c r="T122" s="26">
        <v>3629333</v>
      </c>
      <c r="U122" s="1">
        <v>0</v>
      </c>
      <c r="V122" s="1">
        <v>0</v>
      </c>
      <c r="W122" s="1">
        <v>86.4</v>
      </c>
      <c r="X122" s="1">
        <v>100</v>
      </c>
      <c r="Y122" s="1" t="s">
        <v>122</v>
      </c>
      <c r="Z122" s="1" t="s">
        <v>169</v>
      </c>
      <c r="AA122" s="1" t="s">
        <v>169</v>
      </c>
      <c r="AB122" s="1" t="s">
        <v>169</v>
      </c>
      <c r="AC122" s="1" t="s">
        <v>173</v>
      </c>
    </row>
    <row r="123" spans="1:35" hidden="1" x14ac:dyDescent="0.4">
      <c r="A123" s="1" t="s">
        <v>202</v>
      </c>
      <c r="B123" s="1" t="s">
        <v>128</v>
      </c>
      <c r="C123" s="1" t="s">
        <v>69</v>
      </c>
      <c r="D123" s="1">
        <v>362000</v>
      </c>
      <c r="E123" s="1" t="s">
        <v>118</v>
      </c>
      <c r="F123" s="1">
        <v>8</v>
      </c>
      <c r="G123" s="1">
        <v>1</v>
      </c>
      <c r="H123" s="1">
        <v>1</v>
      </c>
      <c r="I123" s="1">
        <v>1</v>
      </c>
      <c r="J123" s="1">
        <v>4</v>
      </c>
      <c r="K123" s="1">
        <v>1</v>
      </c>
      <c r="L123" s="1" t="s">
        <v>173</v>
      </c>
      <c r="M123" s="1" t="s">
        <v>203</v>
      </c>
      <c r="N123" s="1">
        <v>4200000</v>
      </c>
      <c r="O123" s="1">
        <v>0</v>
      </c>
      <c r="P123" s="26">
        <v>4200000</v>
      </c>
      <c r="Q123" s="1">
        <v>0</v>
      </c>
      <c r="R123" s="26">
        <v>3629333</v>
      </c>
      <c r="S123" s="29">
        <v>0</v>
      </c>
      <c r="T123" s="26">
        <v>3629333</v>
      </c>
      <c r="U123" s="1">
        <v>0</v>
      </c>
      <c r="V123" s="1">
        <v>0</v>
      </c>
      <c r="W123" s="1">
        <v>86.4</v>
      </c>
      <c r="X123" s="1">
        <v>100</v>
      </c>
      <c r="Y123" s="1" t="s">
        <v>122</v>
      </c>
      <c r="Z123" s="1" t="s">
        <v>169</v>
      </c>
      <c r="AA123" s="1" t="s">
        <v>169</v>
      </c>
      <c r="AB123" s="1" t="s">
        <v>169</v>
      </c>
      <c r="AC123" s="1" t="s">
        <v>173</v>
      </c>
      <c r="AD123" s="1">
        <v>180000</v>
      </c>
      <c r="AE123" s="1" t="s">
        <v>122</v>
      </c>
      <c r="AF123" s="1">
        <v>2</v>
      </c>
      <c r="AG123" s="1" t="s">
        <v>101</v>
      </c>
      <c r="AH123" s="1">
        <v>0</v>
      </c>
      <c r="AI123" s="1" t="s">
        <v>78</v>
      </c>
    </row>
    <row r="124" spans="1:35" hidden="1" x14ac:dyDescent="0.4">
      <c r="A124" s="1" t="s">
        <v>202</v>
      </c>
      <c r="B124" s="1" t="s">
        <v>128</v>
      </c>
      <c r="C124" s="1" t="s">
        <v>69</v>
      </c>
      <c r="D124" s="1">
        <v>362000</v>
      </c>
      <c r="E124" s="1" t="s">
        <v>118</v>
      </c>
      <c r="F124" s="1">
        <v>8</v>
      </c>
      <c r="G124" s="1">
        <v>1</v>
      </c>
      <c r="H124" s="1">
        <v>1</v>
      </c>
      <c r="I124" s="1">
        <v>1</v>
      </c>
      <c r="J124" s="1">
        <v>5</v>
      </c>
      <c r="K124" s="1">
        <v>0</v>
      </c>
      <c r="L124" s="1" t="s">
        <v>174</v>
      </c>
      <c r="M124" s="1" t="s">
        <v>203</v>
      </c>
      <c r="N124" s="1">
        <v>11137000</v>
      </c>
      <c r="O124" s="1">
        <v>646000</v>
      </c>
      <c r="P124" s="26">
        <v>11783000</v>
      </c>
      <c r="Q124" s="1">
        <v>0</v>
      </c>
      <c r="R124" s="26">
        <v>11782340</v>
      </c>
      <c r="S124" s="29">
        <v>0</v>
      </c>
      <c r="T124" s="26">
        <v>11782340</v>
      </c>
      <c r="U124" s="1">
        <v>0</v>
      </c>
      <c r="V124" s="1">
        <v>0</v>
      </c>
      <c r="W124" s="1">
        <v>100</v>
      </c>
      <c r="X124" s="1">
        <v>100</v>
      </c>
      <c r="Y124" s="1" t="s">
        <v>122</v>
      </c>
      <c r="Z124" s="1" t="s">
        <v>169</v>
      </c>
      <c r="AA124" s="1" t="s">
        <v>169</v>
      </c>
      <c r="AB124" s="1" t="s">
        <v>169</v>
      </c>
      <c r="AC124" s="1" t="s">
        <v>174</v>
      </c>
    </row>
    <row r="125" spans="1:35" hidden="1" x14ac:dyDescent="0.4">
      <c r="A125" s="1" t="s">
        <v>202</v>
      </c>
      <c r="B125" s="1" t="s">
        <v>128</v>
      </c>
      <c r="C125" s="1" t="s">
        <v>69</v>
      </c>
      <c r="D125" s="1">
        <v>362000</v>
      </c>
      <c r="E125" s="1" t="s">
        <v>118</v>
      </c>
      <c r="F125" s="1">
        <v>8</v>
      </c>
      <c r="G125" s="1">
        <v>1</v>
      </c>
      <c r="H125" s="1">
        <v>1</v>
      </c>
      <c r="I125" s="1">
        <v>1</v>
      </c>
      <c r="J125" s="1">
        <v>5</v>
      </c>
      <c r="K125" s="1">
        <v>1</v>
      </c>
      <c r="L125" s="1" t="s">
        <v>174</v>
      </c>
      <c r="M125" s="1" t="s">
        <v>203</v>
      </c>
      <c r="N125" s="1">
        <v>11137000</v>
      </c>
      <c r="O125" s="1">
        <v>646000</v>
      </c>
      <c r="P125" s="26">
        <v>11783000</v>
      </c>
      <c r="Q125" s="1">
        <v>0</v>
      </c>
      <c r="R125" s="26">
        <v>11782340</v>
      </c>
      <c r="S125" s="29">
        <v>0</v>
      </c>
      <c r="T125" s="26">
        <v>11782340</v>
      </c>
      <c r="U125" s="1">
        <v>0</v>
      </c>
      <c r="V125" s="1">
        <v>0</v>
      </c>
      <c r="W125" s="1">
        <v>100</v>
      </c>
      <c r="X125" s="1">
        <v>100</v>
      </c>
      <c r="Y125" s="1" t="s">
        <v>122</v>
      </c>
      <c r="Z125" s="1" t="s">
        <v>169</v>
      </c>
      <c r="AA125" s="1" t="s">
        <v>169</v>
      </c>
      <c r="AB125" s="1" t="s">
        <v>169</v>
      </c>
      <c r="AC125" s="1" t="s">
        <v>174</v>
      </c>
      <c r="AD125" s="1">
        <v>180000</v>
      </c>
      <c r="AE125" s="1" t="s">
        <v>122</v>
      </c>
      <c r="AF125" s="1">
        <v>2</v>
      </c>
      <c r="AG125" s="1" t="s">
        <v>101</v>
      </c>
      <c r="AH125" s="1">
        <v>0</v>
      </c>
      <c r="AI125" s="1" t="s">
        <v>78</v>
      </c>
    </row>
    <row r="126" spans="1:35" hidden="1" x14ac:dyDescent="0.4">
      <c r="A126" s="1" t="s">
        <v>202</v>
      </c>
      <c r="B126" s="1" t="s">
        <v>128</v>
      </c>
      <c r="C126" s="1" t="s">
        <v>69</v>
      </c>
      <c r="D126" s="1">
        <v>362000</v>
      </c>
      <c r="E126" s="1" t="s">
        <v>118</v>
      </c>
      <c r="F126" s="1">
        <v>8</v>
      </c>
      <c r="G126" s="1">
        <v>2</v>
      </c>
      <c r="H126" s="1">
        <v>0</v>
      </c>
      <c r="I126" s="1">
        <v>0</v>
      </c>
      <c r="J126" s="1">
        <v>0</v>
      </c>
      <c r="K126" s="1">
        <v>0</v>
      </c>
      <c r="L126" s="1" t="s">
        <v>175</v>
      </c>
      <c r="M126" s="1" t="s">
        <v>203</v>
      </c>
      <c r="N126" s="1">
        <v>40000000</v>
      </c>
      <c r="O126" s="1">
        <v>-5000000</v>
      </c>
      <c r="P126" s="26">
        <v>35000000</v>
      </c>
      <c r="Q126" s="1">
        <v>0</v>
      </c>
      <c r="R126" s="26">
        <v>35000000</v>
      </c>
      <c r="S126" s="29">
        <v>0</v>
      </c>
      <c r="T126" s="26">
        <v>35000000</v>
      </c>
      <c r="U126" s="1">
        <v>0</v>
      </c>
      <c r="V126" s="1">
        <v>0</v>
      </c>
      <c r="W126" s="1">
        <v>100</v>
      </c>
      <c r="X126" s="1">
        <v>100</v>
      </c>
      <c r="Y126" s="1" t="s">
        <v>122</v>
      </c>
      <c r="Z126" s="1" t="s">
        <v>175</v>
      </c>
    </row>
    <row r="127" spans="1:35" hidden="1" x14ac:dyDescent="0.4">
      <c r="A127" s="1" t="s">
        <v>202</v>
      </c>
      <c r="B127" s="1" t="s">
        <v>128</v>
      </c>
      <c r="C127" s="1" t="s">
        <v>69</v>
      </c>
      <c r="D127" s="1">
        <v>362000</v>
      </c>
      <c r="E127" s="1" t="s">
        <v>118</v>
      </c>
      <c r="F127" s="1">
        <v>8</v>
      </c>
      <c r="G127" s="1">
        <v>2</v>
      </c>
      <c r="H127" s="1">
        <v>1</v>
      </c>
      <c r="I127" s="1">
        <v>0</v>
      </c>
      <c r="J127" s="1">
        <v>0</v>
      </c>
      <c r="K127" s="1">
        <v>0</v>
      </c>
      <c r="L127" s="1" t="s">
        <v>175</v>
      </c>
      <c r="M127" s="1" t="s">
        <v>203</v>
      </c>
      <c r="N127" s="1">
        <v>40000000</v>
      </c>
      <c r="O127" s="1">
        <v>-5000000</v>
      </c>
      <c r="P127" s="26">
        <v>35000000</v>
      </c>
      <c r="Q127" s="1">
        <v>0</v>
      </c>
      <c r="R127" s="26">
        <v>35000000</v>
      </c>
      <c r="S127" s="29">
        <v>0</v>
      </c>
      <c r="T127" s="26">
        <v>35000000</v>
      </c>
      <c r="U127" s="1">
        <v>0</v>
      </c>
      <c r="V127" s="1">
        <v>0</v>
      </c>
      <c r="W127" s="1">
        <v>100</v>
      </c>
      <c r="X127" s="1">
        <v>100</v>
      </c>
      <c r="Y127" s="1" t="s">
        <v>122</v>
      </c>
      <c r="Z127" s="1" t="s">
        <v>175</v>
      </c>
      <c r="AA127" s="1" t="s">
        <v>175</v>
      </c>
    </row>
    <row r="128" spans="1:35" hidden="1" x14ac:dyDescent="0.4">
      <c r="A128" s="1" t="s">
        <v>202</v>
      </c>
      <c r="B128" s="1" t="s">
        <v>128</v>
      </c>
      <c r="C128" s="1" t="s">
        <v>69</v>
      </c>
      <c r="D128" s="1">
        <v>362000</v>
      </c>
      <c r="E128" s="1" t="s">
        <v>118</v>
      </c>
      <c r="F128" s="1">
        <v>8</v>
      </c>
      <c r="G128" s="1">
        <v>2</v>
      </c>
      <c r="H128" s="1">
        <v>1</v>
      </c>
      <c r="I128" s="1">
        <v>1</v>
      </c>
      <c r="J128" s="1">
        <v>0</v>
      </c>
      <c r="K128" s="1">
        <v>0</v>
      </c>
      <c r="L128" s="1" t="s">
        <v>175</v>
      </c>
      <c r="M128" s="1" t="s">
        <v>203</v>
      </c>
      <c r="N128" s="1">
        <v>40000000</v>
      </c>
      <c r="O128" s="1">
        <v>-5000000</v>
      </c>
      <c r="P128" s="26">
        <v>35000000</v>
      </c>
      <c r="Q128" s="1">
        <v>0</v>
      </c>
      <c r="R128" s="26">
        <v>35000000</v>
      </c>
      <c r="S128" s="29">
        <v>0</v>
      </c>
      <c r="T128" s="26">
        <v>35000000</v>
      </c>
      <c r="U128" s="1">
        <v>0</v>
      </c>
      <c r="V128" s="1">
        <v>0</v>
      </c>
      <c r="W128" s="1">
        <v>100</v>
      </c>
      <c r="X128" s="1">
        <v>100</v>
      </c>
      <c r="Y128" s="1" t="s">
        <v>122</v>
      </c>
      <c r="Z128" s="1" t="s">
        <v>175</v>
      </c>
      <c r="AA128" s="1" t="s">
        <v>175</v>
      </c>
      <c r="AB128" s="1" t="s">
        <v>175</v>
      </c>
    </row>
    <row r="129" spans="1:35" hidden="1" x14ac:dyDescent="0.4">
      <c r="A129" s="1" t="s">
        <v>202</v>
      </c>
      <c r="B129" s="1" t="s">
        <v>128</v>
      </c>
      <c r="C129" s="1" t="s">
        <v>69</v>
      </c>
      <c r="D129" s="1">
        <v>362000</v>
      </c>
      <c r="E129" s="1" t="s">
        <v>118</v>
      </c>
      <c r="F129" s="1">
        <v>8</v>
      </c>
      <c r="G129" s="1">
        <v>2</v>
      </c>
      <c r="H129" s="1">
        <v>1</v>
      </c>
      <c r="I129" s="1">
        <v>1</v>
      </c>
      <c r="J129" s="1">
        <v>1</v>
      </c>
      <c r="K129" s="1">
        <v>0</v>
      </c>
      <c r="L129" s="1" t="s">
        <v>176</v>
      </c>
      <c r="M129" s="1" t="s">
        <v>203</v>
      </c>
      <c r="N129" s="1">
        <v>40000000</v>
      </c>
      <c r="O129" s="1">
        <v>-5000000</v>
      </c>
      <c r="P129" s="26">
        <v>35000000</v>
      </c>
      <c r="Q129" s="1">
        <v>0</v>
      </c>
      <c r="R129" s="26">
        <v>35000000</v>
      </c>
      <c r="S129" s="29">
        <v>0</v>
      </c>
      <c r="T129" s="26">
        <v>35000000</v>
      </c>
      <c r="U129" s="1">
        <v>0</v>
      </c>
      <c r="V129" s="1">
        <v>0</v>
      </c>
      <c r="W129" s="1">
        <v>100</v>
      </c>
      <c r="X129" s="1">
        <v>100</v>
      </c>
      <c r="Y129" s="1" t="s">
        <v>122</v>
      </c>
      <c r="Z129" s="1" t="s">
        <v>175</v>
      </c>
      <c r="AA129" s="1" t="s">
        <v>175</v>
      </c>
      <c r="AB129" s="1" t="s">
        <v>175</v>
      </c>
      <c r="AC129" s="1" t="s">
        <v>176</v>
      </c>
    </row>
    <row r="130" spans="1:35" hidden="1" x14ac:dyDescent="0.4">
      <c r="A130" s="1" t="s">
        <v>202</v>
      </c>
      <c r="B130" s="1" t="s">
        <v>128</v>
      </c>
      <c r="C130" s="1" t="s">
        <v>69</v>
      </c>
      <c r="D130" s="1">
        <v>362000</v>
      </c>
      <c r="E130" s="1" t="s">
        <v>118</v>
      </c>
      <c r="F130" s="1">
        <v>8</v>
      </c>
      <c r="G130" s="1">
        <v>2</v>
      </c>
      <c r="H130" s="1">
        <v>1</v>
      </c>
      <c r="I130" s="1">
        <v>1</v>
      </c>
      <c r="J130" s="1">
        <v>1</v>
      </c>
      <c r="K130" s="1">
        <v>1</v>
      </c>
      <c r="L130" s="1" t="s">
        <v>176</v>
      </c>
      <c r="M130" s="1" t="s">
        <v>203</v>
      </c>
      <c r="N130" s="1">
        <v>40000000</v>
      </c>
      <c r="O130" s="1">
        <v>-5000000</v>
      </c>
      <c r="P130" s="26">
        <v>35000000</v>
      </c>
      <c r="Q130" s="1">
        <v>0</v>
      </c>
      <c r="R130" s="26">
        <v>35000000</v>
      </c>
      <c r="S130" s="29">
        <v>0</v>
      </c>
      <c r="T130" s="26">
        <v>35000000</v>
      </c>
      <c r="U130" s="1">
        <v>0</v>
      </c>
      <c r="V130" s="1">
        <v>0</v>
      </c>
      <c r="W130" s="1">
        <v>100</v>
      </c>
      <c r="X130" s="1">
        <v>100</v>
      </c>
      <c r="Y130" s="1" t="s">
        <v>122</v>
      </c>
      <c r="Z130" s="1" t="s">
        <v>175</v>
      </c>
      <c r="AA130" s="1" t="s">
        <v>175</v>
      </c>
      <c r="AB130" s="1" t="s">
        <v>175</v>
      </c>
      <c r="AC130" s="1" t="s">
        <v>176</v>
      </c>
      <c r="AD130" s="1">
        <v>180000</v>
      </c>
      <c r="AE130" s="1" t="s">
        <v>122</v>
      </c>
      <c r="AF130" s="1">
        <v>2</v>
      </c>
      <c r="AG130" s="1" t="s">
        <v>101</v>
      </c>
      <c r="AH130" s="1">
        <v>0</v>
      </c>
      <c r="AI130" s="1" t="s">
        <v>78</v>
      </c>
    </row>
    <row r="131" spans="1:35" hidden="1" x14ac:dyDescent="0.4">
      <c r="A131" s="1" t="s">
        <v>202</v>
      </c>
      <c r="B131" s="1" t="s">
        <v>128</v>
      </c>
      <c r="C131" s="1" t="s">
        <v>69</v>
      </c>
      <c r="D131" s="1">
        <v>362000</v>
      </c>
      <c r="E131" s="1" t="s">
        <v>118</v>
      </c>
      <c r="F131" s="1">
        <v>9</v>
      </c>
      <c r="G131" s="1">
        <v>0</v>
      </c>
      <c r="H131" s="1">
        <v>0</v>
      </c>
      <c r="I131" s="1">
        <v>0</v>
      </c>
      <c r="J131" s="1">
        <v>0</v>
      </c>
      <c r="K131" s="1">
        <v>0</v>
      </c>
      <c r="L131" s="1" t="s">
        <v>177</v>
      </c>
      <c r="M131" s="1" t="s">
        <v>203</v>
      </c>
      <c r="N131" s="1">
        <v>1000</v>
      </c>
      <c r="O131" s="1">
        <v>28784000</v>
      </c>
      <c r="P131" s="26">
        <v>28785000</v>
      </c>
      <c r="Q131" s="1">
        <v>0</v>
      </c>
      <c r="R131" s="26">
        <v>28785847</v>
      </c>
      <c r="S131" s="29">
        <v>0</v>
      </c>
      <c r="T131" s="26">
        <v>28785847</v>
      </c>
      <c r="U131" s="1">
        <v>0</v>
      </c>
      <c r="V131" s="1">
        <v>0</v>
      </c>
      <c r="W131" s="1">
        <v>100</v>
      </c>
      <c r="X131" s="1">
        <v>100</v>
      </c>
      <c r="Y131" s="1" t="s">
        <v>177</v>
      </c>
    </row>
    <row r="132" spans="1:35" hidden="1" x14ac:dyDescent="0.4">
      <c r="A132" s="1" t="s">
        <v>202</v>
      </c>
      <c r="B132" s="1" t="s">
        <v>128</v>
      </c>
      <c r="C132" s="1" t="s">
        <v>69</v>
      </c>
      <c r="D132" s="1">
        <v>362000</v>
      </c>
      <c r="E132" s="1" t="s">
        <v>118</v>
      </c>
      <c r="F132" s="1">
        <v>9</v>
      </c>
      <c r="G132" s="1">
        <v>1</v>
      </c>
      <c r="H132" s="1">
        <v>0</v>
      </c>
      <c r="I132" s="1">
        <v>0</v>
      </c>
      <c r="J132" s="1">
        <v>0</v>
      </c>
      <c r="K132" s="1">
        <v>0</v>
      </c>
      <c r="L132" s="1" t="s">
        <v>177</v>
      </c>
      <c r="M132" s="1" t="s">
        <v>203</v>
      </c>
      <c r="N132" s="1">
        <v>1000</v>
      </c>
      <c r="O132" s="1">
        <v>28784000</v>
      </c>
      <c r="P132" s="26">
        <v>28785000</v>
      </c>
      <c r="Q132" s="1">
        <v>0</v>
      </c>
      <c r="R132" s="26">
        <v>28785847</v>
      </c>
      <c r="S132" s="29">
        <v>0</v>
      </c>
      <c r="T132" s="26">
        <v>28785847</v>
      </c>
      <c r="U132" s="1">
        <v>0</v>
      </c>
      <c r="V132" s="1">
        <v>0</v>
      </c>
      <c r="W132" s="1">
        <v>100</v>
      </c>
      <c r="X132" s="1">
        <v>100</v>
      </c>
      <c r="Y132" s="1" t="s">
        <v>177</v>
      </c>
      <c r="Z132" s="1" t="s">
        <v>177</v>
      </c>
    </row>
    <row r="133" spans="1:35" hidden="1" x14ac:dyDescent="0.4">
      <c r="A133" s="1" t="s">
        <v>202</v>
      </c>
      <c r="B133" s="1" t="s">
        <v>128</v>
      </c>
      <c r="C133" s="1" t="s">
        <v>69</v>
      </c>
      <c r="D133" s="1">
        <v>362000</v>
      </c>
      <c r="E133" s="1" t="s">
        <v>118</v>
      </c>
      <c r="F133" s="1">
        <v>9</v>
      </c>
      <c r="G133" s="1">
        <v>1</v>
      </c>
      <c r="H133" s="1">
        <v>1</v>
      </c>
      <c r="I133" s="1">
        <v>0</v>
      </c>
      <c r="J133" s="1">
        <v>0</v>
      </c>
      <c r="K133" s="1">
        <v>0</v>
      </c>
      <c r="L133" s="1" t="s">
        <v>177</v>
      </c>
      <c r="M133" s="1" t="s">
        <v>203</v>
      </c>
      <c r="N133" s="1">
        <v>1000</v>
      </c>
      <c r="O133" s="1">
        <v>28784000</v>
      </c>
      <c r="P133" s="26">
        <v>28785000</v>
      </c>
      <c r="Q133" s="1">
        <v>0</v>
      </c>
      <c r="R133" s="26">
        <v>28785847</v>
      </c>
      <c r="S133" s="29">
        <v>0</v>
      </c>
      <c r="T133" s="26">
        <v>28785847</v>
      </c>
      <c r="U133" s="1">
        <v>0</v>
      </c>
      <c r="V133" s="1">
        <v>0</v>
      </c>
      <c r="W133" s="1">
        <v>100</v>
      </c>
      <c r="X133" s="1">
        <v>100</v>
      </c>
      <c r="Y133" s="1" t="s">
        <v>177</v>
      </c>
      <c r="Z133" s="1" t="s">
        <v>177</v>
      </c>
      <c r="AA133" s="1" t="s">
        <v>177</v>
      </c>
    </row>
    <row r="134" spans="1:35" hidden="1" x14ac:dyDescent="0.4">
      <c r="A134" s="1" t="s">
        <v>202</v>
      </c>
      <c r="B134" s="1" t="s">
        <v>128</v>
      </c>
      <c r="C134" s="1" t="s">
        <v>69</v>
      </c>
      <c r="D134" s="1">
        <v>362000</v>
      </c>
      <c r="E134" s="1" t="s">
        <v>118</v>
      </c>
      <c r="F134" s="1">
        <v>9</v>
      </c>
      <c r="G134" s="1">
        <v>1</v>
      </c>
      <c r="H134" s="1">
        <v>1</v>
      </c>
      <c r="I134" s="1">
        <v>1</v>
      </c>
      <c r="J134" s="1">
        <v>0</v>
      </c>
      <c r="K134" s="1">
        <v>0</v>
      </c>
      <c r="L134" s="1" t="s">
        <v>178</v>
      </c>
      <c r="M134" s="1" t="s">
        <v>203</v>
      </c>
      <c r="N134" s="1">
        <v>1000</v>
      </c>
      <c r="O134" s="1">
        <v>28784000</v>
      </c>
      <c r="P134" s="26">
        <v>28785000</v>
      </c>
      <c r="Q134" s="1">
        <v>0</v>
      </c>
      <c r="R134" s="26">
        <v>28785847</v>
      </c>
      <c r="S134" s="29">
        <v>0</v>
      </c>
      <c r="T134" s="26">
        <v>28785847</v>
      </c>
      <c r="U134" s="1">
        <v>0</v>
      </c>
      <c r="V134" s="1">
        <v>0</v>
      </c>
      <c r="W134" s="1">
        <v>100</v>
      </c>
      <c r="X134" s="1">
        <v>100</v>
      </c>
      <c r="Y134" s="1" t="s">
        <v>177</v>
      </c>
      <c r="Z134" s="1" t="s">
        <v>177</v>
      </c>
      <c r="AA134" s="1" t="s">
        <v>177</v>
      </c>
      <c r="AB134" s="1" t="s">
        <v>178</v>
      </c>
    </row>
    <row r="135" spans="1:35" hidden="1" x14ac:dyDescent="0.4">
      <c r="A135" s="1" t="s">
        <v>202</v>
      </c>
      <c r="B135" s="1" t="s">
        <v>128</v>
      </c>
      <c r="C135" s="1" t="s">
        <v>69</v>
      </c>
      <c r="D135" s="1">
        <v>362000</v>
      </c>
      <c r="E135" s="1" t="s">
        <v>118</v>
      </c>
      <c r="F135" s="1">
        <v>9</v>
      </c>
      <c r="G135" s="1">
        <v>1</v>
      </c>
      <c r="H135" s="1">
        <v>1</v>
      </c>
      <c r="I135" s="1">
        <v>1</v>
      </c>
      <c r="J135" s="1">
        <v>1</v>
      </c>
      <c r="K135" s="1">
        <v>0</v>
      </c>
      <c r="L135" s="1" t="s">
        <v>179</v>
      </c>
      <c r="M135" s="1" t="s">
        <v>203</v>
      </c>
      <c r="N135" s="1">
        <v>1000</v>
      </c>
      <c r="O135" s="1">
        <v>28784000</v>
      </c>
      <c r="P135" s="26">
        <v>28785000</v>
      </c>
      <c r="Q135" s="1">
        <v>0</v>
      </c>
      <c r="R135" s="26">
        <v>28785847</v>
      </c>
      <c r="S135" s="29">
        <v>0</v>
      </c>
      <c r="T135" s="26">
        <v>28785847</v>
      </c>
      <c r="U135" s="1">
        <v>0</v>
      </c>
      <c r="V135" s="1">
        <v>0</v>
      </c>
      <c r="W135" s="1">
        <v>100</v>
      </c>
      <c r="X135" s="1">
        <v>100</v>
      </c>
      <c r="Y135" s="1" t="s">
        <v>177</v>
      </c>
      <c r="Z135" s="1" t="s">
        <v>177</v>
      </c>
      <c r="AA135" s="1" t="s">
        <v>177</v>
      </c>
      <c r="AB135" s="1" t="s">
        <v>178</v>
      </c>
      <c r="AC135" s="1" t="s">
        <v>179</v>
      </c>
    </row>
    <row r="136" spans="1:35" hidden="1" x14ac:dyDescent="0.4">
      <c r="A136" s="1" t="s">
        <v>202</v>
      </c>
      <c r="B136" s="1" t="s">
        <v>128</v>
      </c>
      <c r="C136" s="1" t="s">
        <v>69</v>
      </c>
      <c r="D136" s="1">
        <v>362000</v>
      </c>
      <c r="E136" s="1" t="s">
        <v>118</v>
      </c>
      <c r="F136" s="1">
        <v>9</v>
      </c>
      <c r="G136" s="1">
        <v>1</v>
      </c>
      <c r="H136" s="1">
        <v>1</v>
      </c>
      <c r="I136" s="1">
        <v>1</v>
      </c>
      <c r="J136" s="1">
        <v>1</v>
      </c>
      <c r="K136" s="1">
        <v>1</v>
      </c>
      <c r="L136" s="1" t="s">
        <v>179</v>
      </c>
      <c r="M136" s="1" t="s">
        <v>203</v>
      </c>
      <c r="N136" s="1">
        <v>1000</v>
      </c>
      <c r="O136" s="1">
        <v>28784000</v>
      </c>
      <c r="P136" s="26">
        <v>28785000</v>
      </c>
      <c r="Q136" s="1">
        <v>0</v>
      </c>
      <c r="R136" s="26">
        <v>28785847</v>
      </c>
      <c r="S136" s="29">
        <v>0</v>
      </c>
      <c r="T136" s="26">
        <v>28785847</v>
      </c>
      <c r="U136" s="1">
        <v>0</v>
      </c>
      <c r="V136" s="1">
        <v>0</v>
      </c>
      <c r="W136" s="1">
        <v>100</v>
      </c>
      <c r="X136" s="1">
        <v>100</v>
      </c>
      <c r="Y136" s="1" t="s">
        <v>177</v>
      </c>
      <c r="Z136" s="1" t="s">
        <v>177</v>
      </c>
      <c r="AA136" s="1" t="s">
        <v>177</v>
      </c>
      <c r="AB136" s="1" t="s">
        <v>178</v>
      </c>
      <c r="AC136" s="1" t="s">
        <v>179</v>
      </c>
      <c r="AD136" s="1">
        <v>190100</v>
      </c>
      <c r="AE136" s="1" t="s">
        <v>180</v>
      </c>
      <c r="AF136" s="1">
        <v>2</v>
      </c>
      <c r="AG136" s="1" t="s">
        <v>101</v>
      </c>
      <c r="AH136" s="1">
        <v>0</v>
      </c>
      <c r="AI136" s="1" t="s">
        <v>78</v>
      </c>
    </row>
    <row r="137" spans="1:35" hidden="1" x14ac:dyDescent="0.4">
      <c r="A137" s="1" t="s">
        <v>202</v>
      </c>
      <c r="B137" s="1" t="s">
        <v>128</v>
      </c>
      <c r="C137" s="1" t="s">
        <v>69</v>
      </c>
      <c r="D137" s="1">
        <v>362000</v>
      </c>
      <c r="E137" s="1" t="s">
        <v>118</v>
      </c>
      <c r="F137" s="1">
        <v>10</v>
      </c>
      <c r="G137" s="1">
        <v>0</v>
      </c>
      <c r="H137" s="1">
        <v>0</v>
      </c>
      <c r="I137" s="1">
        <v>0</v>
      </c>
      <c r="J137" s="1">
        <v>0</v>
      </c>
      <c r="K137" s="1">
        <v>0</v>
      </c>
      <c r="L137" s="1" t="s">
        <v>102</v>
      </c>
      <c r="M137" s="1" t="s">
        <v>203</v>
      </c>
      <c r="N137" s="1">
        <v>9132000</v>
      </c>
      <c r="O137" s="1">
        <v>3931000</v>
      </c>
      <c r="P137" s="26">
        <v>13063000</v>
      </c>
      <c r="Q137" s="1">
        <v>0</v>
      </c>
      <c r="R137" s="26">
        <v>29200385</v>
      </c>
      <c r="S137" s="29">
        <v>13068</v>
      </c>
      <c r="T137" s="26">
        <v>27575292</v>
      </c>
      <c r="U137" s="1">
        <v>0</v>
      </c>
      <c r="V137" s="1">
        <v>1625093</v>
      </c>
      <c r="W137" s="1">
        <v>211.1</v>
      </c>
      <c r="X137" s="1">
        <v>94.4</v>
      </c>
      <c r="Y137" s="1" t="s">
        <v>102</v>
      </c>
    </row>
    <row r="138" spans="1:35" hidden="1" x14ac:dyDescent="0.4">
      <c r="A138" s="1" t="s">
        <v>202</v>
      </c>
      <c r="B138" s="1" t="s">
        <v>128</v>
      </c>
      <c r="C138" s="1" t="s">
        <v>69</v>
      </c>
      <c r="D138" s="1">
        <v>362000</v>
      </c>
      <c r="E138" s="1" t="s">
        <v>118</v>
      </c>
      <c r="F138" s="1">
        <v>10</v>
      </c>
      <c r="G138" s="1">
        <v>1</v>
      </c>
      <c r="H138" s="1">
        <v>0</v>
      </c>
      <c r="I138" s="1">
        <v>0</v>
      </c>
      <c r="J138" s="1">
        <v>0</v>
      </c>
      <c r="K138" s="1">
        <v>0</v>
      </c>
      <c r="L138" s="1" t="s">
        <v>103</v>
      </c>
      <c r="M138" s="1" t="s">
        <v>203</v>
      </c>
      <c r="N138" s="1">
        <v>1004000</v>
      </c>
      <c r="O138" s="1">
        <v>0</v>
      </c>
      <c r="P138" s="26">
        <v>1004000</v>
      </c>
      <c r="Q138" s="1">
        <v>0</v>
      </c>
      <c r="R138" s="26">
        <v>5096210</v>
      </c>
      <c r="S138" s="29">
        <v>5500</v>
      </c>
      <c r="T138" s="26">
        <v>5096210</v>
      </c>
      <c r="U138" s="1">
        <v>0</v>
      </c>
      <c r="V138" s="1">
        <v>0</v>
      </c>
      <c r="W138" s="1">
        <v>507.6</v>
      </c>
      <c r="X138" s="1">
        <v>100</v>
      </c>
      <c r="Y138" s="1" t="s">
        <v>102</v>
      </c>
      <c r="Z138" s="1" t="s">
        <v>103</v>
      </c>
    </row>
    <row r="139" spans="1:35" hidden="1" x14ac:dyDescent="0.4">
      <c r="A139" s="1" t="s">
        <v>202</v>
      </c>
      <c r="B139" s="1" t="s">
        <v>128</v>
      </c>
      <c r="C139" s="1" t="s">
        <v>69</v>
      </c>
      <c r="D139" s="1">
        <v>362000</v>
      </c>
      <c r="E139" s="1" t="s">
        <v>118</v>
      </c>
      <c r="F139" s="1">
        <v>10</v>
      </c>
      <c r="G139" s="1">
        <v>1</v>
      </c>
      <c r="H139" s="1">
        <v>1</v>
      </c>
      <c r="I139" s="1">
        <v>0</v>
      </c>
      <c r="J139" s="1">
        <v>0</v>
      </c>
      <c r="K139" s="1">
        <v>0</v>
      </c>
      <c r="L139" s="1" t="s">
        <v>181</v>
      </c>
      <c r="M139" s="1" t="s">
        <v>203</v>
      </c>
      <c r="N139" s="1">
        <v>1000000</v>
      </c>
      <c r="O139" s="1">
        <v>0</v>
      </c>
      <c r="P139" s="26">
        <v>1000000</v>
      </c>
      <c r="Q139" s="1">
        <v>0</v>
      </c>
      <c r="R139" s="26">
        <v>5096210</v>
      </c>
      <c r="S139" s="29">
        <v>5500</v>
      </c>
      <c r="T139" s="26">
        <v>5096210</v>
      </c>
      <c r="U139" s="1">
        <v>0</v>
      </c>
      <c r="V139" s="1">
        <v>0</v>
      </c>
      <c r="W139" s="1">
        <v>509.6</v>
      </c>
      <c r="X139" s="1">
        <v>100</v>
      </c>
      <c r="Y139" s="1" t="s">
        <v>102</v>
      </c>
      <c r="Z139" s="1" t="s">
        <v>103</v>
      </c>
      <c r="AA139" s="1" t="s">
        <v>181</v>
      </c>
    </row>
    <row r="140" spans="1:35" hidden="1" x14ac:dyDescent="0.4">
      <c r="A140" s="1" t="s">
        <v>202</v>
      </c>
      <c r="B140" s="1" t="s">
        <v>128</v>
      </c>
      <c r="C140" s="1" t="s">
        <v>69</v>
      </c>
      <c r="D140" s="1">
        <v>362000</v>
      </c>
      <c r="E140" s="1" t="s">
        <v>118</v>
      </c>
      <c r="F140" s="1">
        <v>10</v>
      </c>
      <c r="G140" s="1">
        <v>1</v>
      </c>
      <c r="H140" s="1">
        <v>1</v>
      </c>
      <c r="I140" s="1">
        <v>1</v>
      </c>
      <c r="J140" s="1">
        <v>0</v>
      </c>
      <c r="K140" s="1">
        <v>0</v>
      </c>
      <c r="L140" s="1" t="s">
        <v>181</v>
      </c>
      <c r="M140" s="1" t="s">
        <v>203</v>
      </c>
      <c r="N140" s="1">
        <v>1000000</v>
      </c>
      <c r="O140" s="1">
        <v>0</v>
      </c>
      <c r="P140" s="26">
        <v>1000000</v>
      </c>
      <c r="Q140" s="1">
        <v>0</v>
      </c>
      <c r="R140" s="26">
        <v>5096210</v>
      </c>
      <c r="S140" s="29">
        <v>5500</v>
      </c>
      <c r="T140" s="26">
        <v>5096210</v>
      </c>
      <c r="U140" s="1">
        <v>0</v>
      </c>
      <c r="V140" s="1">
        <v>0</v>
      </c>
      <c r="W140" s="1">
        <v>509.6</v>
      </c>
      <c r="X140" s="1">
        <v>100</v>
      </c>
      <c r="Y140" s="1" t="s">
        <v>102</v>
      </c>
      <c r="Z140" s="1" t="s">
        <v>103</v>
      </c>
      <c r="AA140" s="1" t="s">
        <v>181</v>
      </c>
      <c r="AB140" s="1" t="s">
        <v>181</v>
      </c>
    </row>
    <row r="141" spans="1:35" hidden="1" x14ac:dyDescent="0.4">
      <c r="A141" s="1" t="s">
        <v>202</v>
      </c>
      <c r="B141" s="1" t="s">
        <v>128</v>
      </c>
      <c r="C141" s="1" t="s">
        <v>69</v>
      </c>
      <c r="D141" s="1">
        <v>362000</v>
      </c>
      <c r="E141" s="1" t="s">
        <v>118</v>
      </c>
      <c r="F141" s="1">
        <v>10</v>
      </c>
      <c r="G141" s="1">
        <v>1</v>
      </c>
      <c r="H141" s="1">
        <v>1</v>
      </c>
      <c r="I141" s="1">
        <v>1</v>
      </c>
      <c r="J141" s="1">
        <v>1</v>
      </c>
      <c r="K141" s="1">
        <v>0</v>
      </c>
      <c r="L141" s="1" t="s">
        <v>181</v>
      </c>
      <c r="M141" s="1" t="s">
        <v>203</v>
      </c>
      <c r="N141" s="1">
        <v>1000000</v>
      </c>
      <c r="O141" s="1">
        <v>0</v>
      </c>
      <c r="P141" s="26">
        <v>1000000</v>
      </c>
      <c r="Q141" s="1">
        <v>0</v>
      </c>
      <c r="R141" s="26">
        <v>5096210</v>
      </c>
      <c r="S141" s="29">
        <v>5500</v>
      </c>
      <c r="T141" s="26">
        <v>5096210</v>
      </c>
      <c r="U141" s="1">
        <v>0</v>
      </c>
      <c r="V141" s="1">
        <v>0</v>
      </c>
      <c r="W141" s="1">
        <v>509.6</v>
      </c>
      <c r="X141" s="1">
        <v>100</v>
      </c>
      <c r="Y141" s="1" t="s">
        <v>102</v>
      </c>
      <c r="Z141" s="1" t="s">
        <v>103</v>
      </c>
      <c r="AA141" s="1" t="s">
        <v>181</v>
      </c>
      <c r="AB141" s="1" t="s">
        <v>181</v>
      </c>
      <c r="AC141" s="1" t="s">
        <v>181</v>
      </c>
    </row>
    <row r="142" spans="1:35" hidden="1" x14ac:dyDescent="0.4">
      <c r="A142" s="1" t="s">
        <v>202</v>
      </c>
      <c r="B142" s="1" t="s">
        <v>128</v>
      </c>
      <c r="C142" s="1" t="s">
        <v>69</v>
      </c>
      <c r="D142" s="1">
        <v>362000</v>
      </c>
      <c r="E142" s="1" t="s">
        <v>118</v>
      </c>
      <c r="F142" s="1">
        <v>10</v>
      </c>
      <c r="G142" s="1">
        <v>1</v>
      </c>
      <c r="H142" s="1">
        <v>1</v>
      </c>
      <c r="I142" s="1">
        <v>1</v>
      </c>
      <c r="J142" s="1">
        <v>1</v>
      </c>
      <c r="K142" s="1">
        <v>1</v>
      </c>
      <c r="L142" s="1" t="s">
        <v>181</v>
      </c>
      <c r="M142" s="1" t="s">
        <v>203</v>
      </c>
      <c r="N142" s="1">
        <v>1000000</v>
      </c>
      <c r="O142" s="1">
        <v>0</v>
      </c>
      <c r="P142" s="26">
        <v>1000000</v>
      </c>
      <c r="Q142" s="1">
        <v>0</v>
      </c>
      <c r="R142" s="26">
        <v>5096210</v>
      </c>
      <c r="S142" s="29">
        <v>5500</v>
      </c>
      <c r="T142" s="26">
        <v>5096210</v>
      </c>
      <c r="U142" s="1">
        <v>0</v>
      </c>
      <c r="V142" s="1">
        <v>0</v>
      </c>
      <c r="W142" s="1">
        <v>509.6</v>
      </c>
      <c r="X142" s="1">
        <v>100</v>
      </c>
      <c r="Y142" s="1" t="s">
        <v>102</v>
      </c>
      <c r="Z142" s="1" t="s">
        <v>103</v>
      </c>
      <c r="AA142" s="1" t="s">
        <v>181</v>
      </c>
      <c r="AB142" s="1" t="s">
        <v>181</v>
      </c>
      <c r="AC142" s="1" t="s">
        <v>181</v>
      </c>
      <c r="AD142" s="1">
        <v>200730</v>
      </c>
      <c r="AE142" s="1" t="s">
        <v>110</v>
      </c>
      <c r="AF142" s="1">
        <v>2</v>
      </c>
      <c r="AG142" s="1" t="s">
        <v>101</v>
      </c>
      <c r="AH142" s="1">
        <v>0</v>
      </c>
      <c r="AI142" s="1" t="s">
        <v>78</v>
      </c>
    </row>
    <row r="143" spans="1:35" hidden="1" x14ac:dyDescent="0.4">
      <c r="A143" s="1" t="s">
        <v>202</v>
      </c>
      <c r="B143" s="1" t="s">
        <v>128</v>
      </c>
      <c r="C143" s="1" t="s">
        <v>69</v>
      </c>
      <c r="D143" s="1">
        <v>362000</v>
      </c>
      <c r="E143" s="1" t="s">
        <v>118</v>
      </c>
      <c r="F143" s="1">
        <v>10</v>
      </c>
      <c r="G143" s="1">
        <v>1</v>
      </c>
      <c r="H143" s="1">
        <v>2</v>
      </c>
      <c r="I143" s="1">
        <v>0</v>
      </c>
      <c r="J143" s="1">
        <v>0</v>
      </c>
      <c r="K143" s="1">
        <v>0</v>
      </c>
      <c r="L143" s="1" t="s">
        <v>182</v>
      </c>
      <c r="M143" s="1" t="s">
        <v>203</v>
      </c>
      <c r="N143" s="1">
        <v>1000</v>
      </c>
      <c r="O143" s="1">
        <v>0</v>
      </c>
      <c r="P143" s="26">
        <v>1000</v>
      </c>
      <c r="Q143" s="1">
        <v>0</v>
      </c>
      <c r="R143" s="26">
        <v>0</v>
      </c>
      <c r="S143" s="29">
        <v>0</v>
      </c>
      <c r="T143" s="26">
        <v>0</v>
      </c>
      <c r="U143" s="1">
        <v>0</v>
      </c>
      <c r="V143" s="1">
        <v>0</v>
      </c>
      <c r="W143" s="1">
        <v>0</v>
      </c>
      <c r="X143" s="1">
        <v>0</v>
      </c>
      <c r="Y143" s="1" t="s">
        <v>102</v>
      </c>
      <c r="Z143" s="1" t="s">
        <v>103</v>
      </c>
      <c r="AA143" s="1" t="s">
        <v>182</v>
      </c>
    </row>
    <row r="144" spans="1:35" hidden="1" x14ac:dyDescent="0.4">
      <c r="A144" s="1" t="s">
        <v>202</v>
      </c>
      <c r="B144" s="1" t="s">
        <v>128</v>
      </c>
      <c r="C144" s="1" t="s">
        <v>69</v>
      </c>
      <c r="D144" s="1">
        <v>362000</v>
      </c>
      <c r="E144" s="1" t="s">
        <v>118</v>
      </c>
      <c r="F144" s="1">
        <v>10</v>
      </c>
      <c r="G144" s="1">
        <v>1</v>
      </c>
      <c r="H144" s="1">
        <v>2</v>
      </c>
      <c r="I144" s="1">
        <v>1</v>
      </c>
      <c r="J144" s="1">
        <v>0</v>
      </c>
      <c r="K144" s="1">
        <v>0</v>
      </c>
      <c r="L144" s="1" t="s">
        <v>182</v>
      </c>
      <c r="M144" s="1" t="s">
        <v>203</v>
      </c>
      <c r="N144" s="1">
        <v>1000</v>
      </c>
      <c r="O144" s="1">
        <v>0</v>
      </c>
      <c r="P144" s="26">
        <v>1000</v>
      </c>
      <c r="Q144" s="1">
        <v>0</v>
      </c>
      <c r="R144" s="26">
        <v>0</v>
      </c>
      <c r="S144" s="29">
        <v>0</v>
      </c>
      <c r="T144" s="26">
        <v>0</v>
      </c>
      <c r="U144" s="1">
        <v>0</v>
      </c>
      <c r="V144" s="1">
        <v>0</v>
      </c>
      <c r="W144" s="1">
        <v>0</v>
      </c>
      <c r="X144" s="1">
        <v>0</v>
      </c>
      <c r="Y144" s="1" t="s">
        <v>102</v>
      </c>
      <c r="Z144" s="1" t="s">
        <v>103</v>
      </c>
      <c r="AA144" s="1" t="s">
        <v>182</v>
      </c>
      <c r="AB144" s="1" t="s">
        <v>182</v>
      </c>
    </row>
    <row r="145" spans="1:35" hidden="1" x14ac:dyDescent="0.4">
      <c r="A145" s="1" t="s">
        <v>202</v>
      </c>
      <c r="B145" s="1" t="s">
        <v>128</v>
      </c>
      <c r="C145" s="1" t="s">
        <v>69</v>
      </c>
      <c r="D145" s="1">
        <v>362000</v>
      </c>
      <c r="E145" s="1" t="s">
        <v>118</v>
      </c>
      <c r="F145" s="1">
        <v>10</v>
      </c>
      <c r="G145" s="1">
        <v>1</v>
      </c>
      <c r="H145" s="1">
        <v>2</v>
      </c>
      <c r="I145" s="1">
        <v>1</v>
      </c>
      <c r="J145" s="1">
        <v>1</v>
      </c>
      <c r="K145" s="1">
        <v>0</v>
      </c>
      <c r="L145" s="1" t="s">
        <v>182</v>
      </c>
      <c r="M145" s="1" t="s">
        <v>203</v>
      </c>
      <c r="N145" s="1">
        <v>1000</v>
      </c>
      <c r="O145" s="1">
        <v>0</v>
      </c>
      <c r="P145" s="26">
        <v>1000</v>
      </c>
      <c r="Q145" s="1">
        <v>0</v>
      </c>
      <c r="R145" s="26">
        <v>0</v>
      </c>
      <c r="S145" s="29">
        <v>0</v>
      </c>
      <c r="T145" s="26">
        <v>0</v>
      </c>
      <c r="U145" s="1">
        <v>0</v>
      </c>
      <c r="V145" s="1">
        <v>0</v>
      </c>
      <c r="W145" s="1">
        <v>0</v>
      </c>
      <c r="X145" s="1">
        <v>0</v>
      </c>
      <c r="Y145" s="1" t="s">
        <v>102</v>
      </c>
      <c r="Z145" s="1" t="s">
        <v>103</v>
      </c>
      <c r="AA145" s="1" t="s">
        <v>182</v>
      </c>
      <c r="AB145" s="1" t="s">
        <v>182</v>
      </c>
      <c r="AC145" s="1" t="s">
        <v>182</v>
      </c>
    </row>
    <row r="146" spans="1:35" hidden="1" x14ac:dyDescent="0.4">
      <c r="A146" s="1" t="s">
        <v>202</v>
      </c>
      <c r="B146" s="1" t="s">
        <v>128</v>
      </c>
      <c r="C146" s="1" t="s">
        <v>69</v>
      </c>
      <c r="D146" s="1">
        <v>362000</v>
      </c>
      <c r="E146" s="1" t="s">
        <v>118</v>
      </c>
      <c r="F146" s="1">
        <v>10</v>
      </c>
      <c r="G146" s="1">
        <v>1</v>
      </c>
      <c r="H146" s="1">
        <v>2</v>
      </c>
      <c r="I146" s="1">
        <v>1</v>
      </c>
      <c r="J146" s="1">
        <v>1</v>
      </c>
      <c r="K146" s="1">
        <v>1</v>
      </c>
      <c r="L146" s="1" t="s">
        <v>182</v>
      </c>
      <c r="M146" s="1" t="s">
        <v>203</v>
      </c>
      <c r="N146" s="1">
        <v>1000</v>
      </c>
      <c r="O146" s="1">
        <v>0</v>
      </c>
      <c r="P146" s="26">
        <v>1000</v>
      </c>
      <c r="Q146" s="1">
        <v>0</v>
      </c>
      <c r="R146" s="26">
        <v>0</v>
      </c>
      <c r="S146" s="29">
        <v>0</v>
      </c>
      <c r="T146" s="26">
        <v>0</v>
      </c>
      <c r="U146" s="1">
        <v>0</v>
      </c>
      <c r="V146" s="1">
        <v>0</v>
      </c>
      <c r="W146" s="1">
        <v>0</v>
      </c>
      <c r="X146" s="1">
        <v>0</v>
      </c>
      <c r="Y146" s="1" t="s">
        <v>102</v>
      </c>
      <c r="Z146" s="1" t="s">
        <v>103</v>
      </c>
      <c r="AA146" s="1" t="s">
        <v>182</v>
      </c>
      <c r="AB146" s="1" t="s">
        <v>182</v>
      </c>
      <c r="AC146" s="1" t="s">
        <v>182</v>
      </c>
      <c r="AD146" s="1">
        <v>0</v>
      </c>
      <c r="AE146" s="1" t="s">
        <v>162</v>
      </c>
      <c r="AF146" s="1">
        <v>2</v>
      </c>
      <c r="AG146" s="1" t="s">
        <v>101</v>
      </c>
      <c r="AH146" s="1">
        <v>0</v>
      </c>
      <c r="AI146" s="1" t="s">
        <v>78</v>
      </c>
    </row>
    <row r="147" spans="1:35" hidden="1" x14ac:dyDescent="0.4">
      <c r="A147" s="1" t="s">
        <v>202</v>
      </c>
      <c r="B147" s="1" t="s">
        <v>128</v>
      </c>
      <c r="C147" s="1" t="s">
        <v>69</v>
      </c>
      <c r="D147" s="1">
        <v>362000</v>
      </c>
      <c r="E147" s="1" t="s">
        <v>118</v>
      </c>
      <c r="F147" s="1">
        <v>10</v>
      </c>
      <c r="G147" s="1">
        <v>1</v>
      </c>
      <c r="H147" s="1">
        <v>3</v>
      </c>
      <c r="I147" s="1">
        <v>0</v>
      </c>
      <c r="J147" s="1">
        <v>0</v>
      </c>
      <c r="K147" s="1">
        <v>0</v>
      </c>
      <c r="L147" s="1" t="s">
        <v>183</v>
      </c>
      <c r="M147" s="1" t="s">
        <v>203</v>
      </c>
      <c r="N147" s="1">
        <v>1000</v>
      </c>
      <c r="O147" s="1">
        <v>0</v>
      </c>
      <c r="P147" s="26">
        <v>1000</v>
      </c>
      <c r="Q147" s="1">
        <v>0</v>
      </c>
      <c r="R147" s="26">
        <v>0</v>
      </c>
      <c r="S147" s="29">
        <v>0</v>
      </c>
      <c r="T147" s="26">
        <v>0</v>
      </c>
      <c r="U147" s="1">
        <v>0</v>
      </c>
      <c r="V147" s="1">
        <v>0</v>
      </c>
      <c r="W147" s="1">
        <v>0</v>
      </c>
      <c r="X147" s="1">
        <v>0</v>
      </c>
      <c r="Y147" s="1" t="s">
        <v>102</v>
      </c>
      <c r="Z147" s="1" t="s">
        <v>103</v>
      </c>
      <c r="AA147" s="1" t="s">
        <v>183</v>
      </c>
    </row>
    <row r="148" spans="1:35" hidden="1" x14ac:dyDescent="0.4">
      <c r="A148" s="1" t="s">
        <v>202</v>
      </c>
      <c r="B148" s="1" t="s">
        <v>128</v>
      </c>
      <c r="C148" s="1" t="s">
        <v>69</v>
      </c>
      <c r="D148" s="1">
        <v>362000</v>
      </c>
      <c r="E148" s="1" t="s">
        <v>118</v>
      </c>
      <c r="F148" s="1">
        <v>10</v>
      </c>
      <c r="G148" s="1">
        <v>1</v>
      </c>
      <c r="H148" s="1">
        <v>3</v>
      </c>
      <c r="I148" s="1">
        <v>1</v>
      </c>
      <c r="J148" s="1">
        <v>0</v>
      </c>
      <c r="K148" s="1">
        <v>0</v>
      </c>
      <c r="L148" s="1" t="s">
        <v>183</v>
      </c>
      <c r="M148" s="1" t="s">
        <v>203</v>
      </c>
      <c r="N148" s="1">
        <v>1000</v>
      </c>
      <c r="O148" s="1">
        <v>0</v>
      </c>
      <c r="P148" s="26">
        <v>1000</v>
      </c>
      <c r="Q148" s="1">
        <v>0</v>
      </c>
      <c r="R148" s="26">
        <v>0</v>
      </c>
      <c r="S148" s="29">
        <v>0</v>
      </c>
      <c r="T148" s="26">
        <v>0</v>
      </c>
      <c r="U148" s="1">
        <v>0</v>
      </c>
      <c r="V148" s="1">
        <v>0</v>
      </c>
      <c r="W148" s="1">
        <v>0</v>
      </c>
      <c r="X148" s="1">
        <v>0</v>
      </c>
      <c r="Y148" s="1" t="s">
        <v>102</v>
      </c>
      <c r="Z148" s="1" t="s">
        <v>103</v>
      </c>
      <c r="AA148" s="1" t="s">
        <v>183</v>
      </c>
      <c r="AB148" s="1" t="s">
        <v>183</v>
      </c>
    </row>
    <row r="149" spans="1:35" hidden="1" x14ac:dyDescent="0.4">
      <c r="A149" s="1" t="s">
        <v>202</v>
      </c>
      <c r="B149" s="1" t="s">
        <v>128</v>
      </c>
      <c r="C149" s="1" t="s">
        <v>69</v>
      </c>
      <c r="D149" s="1">
        <v>362000</v>
      </c>
      <c r="E149" s="1" t="s">
        <v>118</v>
      </c>
      <c r="F149" s="1">
        <v>10</v>
      </c>
      <c r="G149" s="1">
        <v>1</v>
      </c>
      <c r="H149" s="1">
        <v>3</v>
      </c>
      <c r="I149" s="1">
        <v>1</v>
      </c>
      <c r="J149" s="1">
        <v>1</v>
      </c>
      <c r="K149" s="1">
        <v>0</v>
      </c>
      <c r="L149" s="1" t="s">
        <v>183</v>
      </c>
      <c r="M149" s="1" t="s">
        <v>203</v>
      </c>
      <c r="N149" s="1">
        <v>1000</v>
      </c>
      <c r="O149" s="1">
        <v>0</v>
      </c>
      <c r="P149" s="26">
        <v>1000</v>
      </c>
      <c r="Q149" s="1">
        <v>0</v>
      </c>
      <c r="R149" s="26">
        <v>0</v>
      </c>
      <c r="S149" s="29">
        <v>0</v>
      </c>
      <c r="T149" s="26">
        <v>0</v>
      </c>
      <c r="U149" s="1">
        <v>0</v>
      </c>
      <c r="V149" s="1">
        <v>0</v>
      </c>
      <c r="W149" s="1">
        <v>0</v>
      </c>
      <c r="X149" s="1">
        <v>0</v>
      </c>
      <c r="Y149" s="1" t="s">
        <v>102</v>
      </c>
      <c r="Z149" s="1" t="s">
        <v>103</v>
      </c>
      <c r="AA149" s="1" t="s">
        <v>183</v>
      </c>
      <c r="AB149" s="1" t="s">
        <v>183</v>
      </c>
      <c r="AC149" s="1" t="s">
        <v>183</v>
      </c>
    </row>
    <row r="150" spans="1:35" hidden="1" x14ac:dyDescent="0.4">
      <c r="A150" s="1" t="s">
        <v>202</v>
      </c>
      <c r="B150" s="1" t="s">
        <v>128</v>
      </c>
      <c r="C150" s="1" t="s">
        <v>69</v>
      </c>
      <c r="D150" s="1">
        <v>362000</v>
      </c>
      <c r="E150" s="1" t="s">
        <v>118</v>
      </c>
      <c r="F150" s="1">
        <v>10</v>
      </c>
      <c r="G150" s="1">
        <v>1</v>
      </c>
      <c r="H150" s="1">
        <v>3</v>
      </c>
      <c r="I150" s="1">
        <v>1</v>
      </c>
      <c r="J150" s="1">
        <v>1</v>
      </c>
      <c r="K150" s="1">
        <v>1</v>
      </c>
      <c r="L150" s="1" t="s">
        <v>183</v>
      </c>
      <c r="M150" s="1" t="s">
        <v>203</v>
      </c>
      <c r="N150" s="1">
        <v>1000</v>
      </c>
      <c r="O150" s="1">
        <v>0</v>
      </c>
      <c r="P150" s="26">
        <v>1000</v>
      </c>
      <c r="Q150" s="1">
        <v>0</v>
      </c>
      <c r="R150" s="26">
        <v>0</v>
      </c>
      <c r="S150" s="29">
        <v>0</v>
      </c>
      <c r="T150" s="26">
        <v>0</v>
      </c>
      <c r="U150" s="1">
        <v>0</v>
      </c>
      <c r="V150" s="1">
        <v>0</v>
      </c>
      <c r="W150" s="1">
        <v>0</v>
      </c>
      <c r="X150" s="1">
        <v>0</v>
      </c>
      <c r="Y150" s="1" t="s">
        <v>102</v>
      </c>
      <c r="Z150" s="1" t="s">
        <v>103</v>
      </c>
      <c r="AA150" s="1" t="s">
        <v>183</v>
      </c>
      <c r="AB150" s="1" t="s">
        <v>183</v>
      </c>
      <c r="AC150" s="1" t="s">
        <v>183</v>
      </c>
      <c r="AD150" s="1">
        <v>0</v>
      </c>
      <c r="AE150" s="1" t="s">
        <v>162</v>
      </c>
      <c r="AF150" s="1">
        <v>2</v>
      </c>
      <c r="AG150" s="1" t="s">
        <v>101</v>
      </c>
      <c r="AH150" s="1">
        <v>0</v>
      </c>
      <c r="AI150" s="1" t="s">
        <v>78</v>
      </c>
    </row>
    <row r="151" spans="1:35" hidden="1" x14ac:dyDescent="0.4">
      <c r="A151" s="1" t="s">
        <v>202</v>
      </c>
      <c r="B151" s="1" t="s">
        <v>128</v>
      </c>
      <c r="C151" s="1" t="s">
        <v>69</v>
      </c>
      <c r="D151" s="1">
        <v>362000</v>
      </c>
      <c r="E151" s="1" t="s">
        <v>118</v>
      </c>
      <c r="F151" s="1">
        <v>10</v>
      </c>
      <c r="G151" s="1">
        <v>1</v>
      </c>
      <c r="H151" s="1">
        <v>4</v>
      </c>
      <c r="I151" s="1">
        <v>0</v>
      </c>
      <c r="J151" s="1">
        <v>0</v>
      </c>
      <c r="K151" s="1">
        <v>0</v>
      </c>
      <c r="L151" s="1" t="s">
        <v>184</v>
      </c>
      <c r="M151" s="1" t="s">
        <v>203</v>
      </c>
      <c r="N151" s="1">
        <v>1000</v>
      </c>
      <c r="O151" s="1">
        <v>0</v>
      </c>
      <c r="P151" s="26">
        <v>1000</v>
      </c>
      <c r="Q151" s="1">
        <v>0</v>
      </c>
      <c r="R151" s="26">
        <v>0</v>
      </c>
      <c r="S151" s="29">
        <v>0</v>
      </c>
      <c r="T151" s="26">
        <v>0</v>
      </c>
      <c r="U151" s="1">
        <v>0</v>
      </c>
      <c r="V151" s="1">
        <v>0</v>
      </c>
      <c r="W151" s="1">
        <v>0</v>
      </c>
      <c r="X151" s="1">
        <v>0</v>
      </c>
      <c r="Y151" s="1" t="s">
        <v>102</v>
      </c>
      <c r="Z151" s="1" t="s">
        <v>103</v>
      </c>
      <c r="AA151" s="1" t="s">
        <v>184</v>
      </c>
    </row>
    <row r="152" spans="1:35" hidden="1" x14ac:dyDescent="0.4">
      <c r="A152" s="1" t="s">
        <v>202</v>
      </c>
      <c r="B152" s="1" t="s">
        <v>128</v>
      </c>
      <c r="C152" s="1" t="s">
        <v>69</v>
      </c>
      <c r="D152" s="1">
        <v>362000</v>
      </c>
      <c r="E152" s="1" t="s">
        <v>118</v>
      </c>
      <c r="F152" s="1">
        <v>10</v>
      </c>
      <c r="G152" s="1">
        <v>1</v>
      </c>
      <c r="H152" s="1">
        <v>4</v>
      </c>
      <c r="I152" s="1">
        <v>1</v>
      </c>
      <c r="J152" s="1">
        <v>0</v>
      </c>
      <c r="K152" s="1">
        <v>0</v>
      </c>
      <c r="L152" s="1" t="s">
        <v>184</v>
      </c>
      <c r="M152" s="1" t="s">
        <v>203</v>
      </c>
      <c r="N152" s="1">
        <v>1000</v>
      </c>
      <c r="O152" s="1">
        <v>0</v>
      </c>
      <c r="P152" s="26">
        <v>1000</v>
      </c>
      <c r="Q152" s="1">
        <v>0</v>
      </c>
      <c r="R152" s="26">
        <v>0</v>
      </c>
      <c r="S152" s="29">
        <v>0</v>
      </c>
      <c r="T152" s="26">
        <v>0</v>
      </c>
      <c r="U152" s="1">
        <v>0</v>
      </c>
      <c r="V152" s="1">
        <v>0</v>
      </c>
      <c r="W152" s="1">
        <v>0</v>
      </c>
      <c r="X152" s="1">
        <v>0</v>
      </c>
      <c r="Y152" s="1" t="s">
        <v>102</v>
      </c>
      <c r="Z152" s="1" t="s">
        <v>103</v>
      </c>
      <c r="AA152" s="1" t="s">
        <v>184</v>
      </c>
      <c r="AB152" s="1" t="s">
        <v>184</v>
      </c>
    </row>
    <row r="153" spans="1:35" hidden="1" x14ac:dyDescent="0.4">
      <c r="A153" s="1" t="s">
        <v>202</v>
      </c>
      <c r="B153" s="1" t="s">
        <v>128</v>
      </c>
      <c r="C153" s="1" t="s">
        <v>69</v>
      </c>
      <c r="D153" s="1">
        <v>362000</v>
      </c>
      <c r="E153" s="1" t="s">
        <v>118</v>
      </c>
      <c r="F153" s="1">
        <v>10</v>
      </c>
      <c r="G153" s="1">
        <v>1</v>
      </c>
      <c r="H153" s="1">
        <v>4</v>
      </c>
      <c r="I153" s="1">
        <v>1</v>
      </c>
      <c r="J153" s="1">
        <v>1</v>
      </c>
      <c r="K153" s="1">
        <v>0</v>
      </c>
      <c r="L153" s="1" t="s">
        <v>184</v>
      </c>
      <c r="M153" s="1" t="s">
        <v>203</v>
      </c>
      <c r="N153" s="1">
        <v>1000</v>
      </c>
      <c r="O153" s="1">
        <v>0</v>
      </c>
      <c r="P153" s="26">
        <v>1000</v>
      </c>
      <c r="Q153" s="1">
        <v>0</v>
      </c>
      <c r="R153" s="26">
        <v>0</v>
      </c>
      <c r="S153" s="29">
        <v>0</v>
      </c>
      <c r="T153" s="26">
        <v>0</v>
      </c>
      <c r="U153" s="1">
        <v>0</v>
      </c>
      <c r="V153" s="1">
        <v>0</v>
      </c>
      <c r="W153" s="1">
        <v>0</v>
      </c>
      <c r="X153" s="1">
        <v>0</v>
      </c>
      <c r="Y153" s="1" t="s">
        <v>102</v>
      </c>
      <c r="Z153" s="1" t="s">
        <v>103</v>
      </c>
      <c r="AA153" s="1" t="s">
        <v>184</v>
      </c>
      <c r="AB153" s="1" t="s">
        <v>184</v>
      </c>
      <c r="AC153" s="1" t="s">
        <v>184</v>
      </c>
    </row>
    <row r="154" spans="1:35" hidden="1" x14ac:dyDescent="0.4">
      <c r="A154" s="1" t="s">
        <v>202</v>
      </c>
      <c r="B154" s="1" t="s">
        <v>128</v>
      </c>
      <c r="C154" s="1" t="s">
        <v>69</v>
      </c>
      <c r="D154" s="1">
        <v>362000</v>
      </c>
      <c r="E154" s="1" t="s">
        <v>118</v>
      </c>
      <c r="F154" s="1">
        <v>10</v>
      </c>
      <c r="G154" s="1">
        <v>1</v>
      </c>
      <c r="H154" s="1">
        <v>4</v>
      </c>
      <c r="I154" s="1">
        <v>1</v>
      </c>
      <c r="J154" s="1">
        <v>1</v>
      </c>
      <c r="K154" s="1">
        <v>1</v>
      </c>
      <c r="L154" s="1" t="s">
        <v>184</v>
      </c>
      <c r="M154" s="1" t="s">
        <v>203</v>
      </c>
      <c r="N154" s="1">
        <v>1000</v>
      </c>
      <c r="O154" s="1">
        <v>0</v>
      </c>
      <c r="P154" s="26">
        <v>1000</v>
      </c>
      <c r="Q154" s="1">
        <v>0</v>
      </c>
      <c r="R154" s="26">
        <v>0</v>
      </c>
      <c r="S154" s="29">
        <v>0</v>
      </c>
      <c r="T154" s="26">
        <v>0</v>
      </c>
      <c r="U154" s="1">
        <v>0</v>
      </c>
      <c r="V154" s="1">
        <v>0</v>
      </c>
      <c r="W154" s="1">
        <v>0</v>
      </c>
      <c r="X154" s="1">
        <v>0</v>
      </c>
      <c r="Y154" s="1" t="s">
        <v>102</v>
      </c>
      <c r="Z154" s="1" t="s">
        <v>103</v>
      </c>
      <c r="AA154" s="1" t="s">
        <v>184</v>
      </c>
      <c r="AB154" s="1" t="s">
        <v>184</v>
      </c>
      <c r="AC154" s="1" t="s">
        <v>184</v>
      </c>
      <c r="AD154" s="1">
        <v>0</v>
      </c>
      <c r="AE154" s="1" t="s">
        <v>162</v>
      </c>
      <c r="AF154" s="1">
        <v>2</v>
      </c>
      <c r="AG154" s="1" t="s">
        <v>101</v>
      </c>
      <c r="AH154" s="1">
        <v>0</v>
      </c>
      <c r="AI154" s="1" t="s">
        <v>78</v>
      </c>
    </row>
    <row r="155" spans="1:35" hidden="1" x14ac:dyDescent="0.4">
      <c r="A155" s="1" t="s">
        <v>202</v>
      </c>
      <c r="B155" s="1" t="s">
        <v>128</v>
      </c>
      <c r="C155" s="1" t="s">
        <v>69</v>
      </c>
      <c r="D155" s="1">
        <v>362000</v>
      </c>
      <c r="E155" s="1" t="s">
        <v>118</v>
      </c>
      <c r="F155" s="1">
        <v>10</v>
      </c>
      <c r="G155" s="1">
        <v>1</v>
      </c>
      <c r="H155" s="1">
        <v>5</v>
      </c>
      <c r="I155" s="1">
        <v>0</v>
      </c>
      <c r="J155" s="1">
        <v>0</v>
      </c>
      <c r="K155" s="1">
        <v>0</v>
      </c>
      <c r="L155" s="1" t="s">
        <v>185</v>
      </c>
      <c r="M155" s="1" t="s">
        <v>203</v>
      </c>
      <c r="N155" s="1">
        <v>1000</v>
      </c>
      <c r="O155" s="1">
        <v>0</v>
      </c>
      <c r="P155" s="26">
        <v>1000</v>
      </c>
      <c r="Q155" s="1">
        <v>0</v>
      </c>
      <c r="R155" s="26">
        <v>0</v>
      </c>
      <c r="S155" s="29">
        <v>0</v>
      </c>
      <c r="T155" s="26">
        <v>0</v>
      </c>
      <c r="U155" s="1">
        <v>0</v>
      </c>
      <c r="V155" s="1">
        <v>0</v>
      </c>
      <c r="W155" s="1">
        <v>0</v>
      </c>
      <c r="X155" s="1">
        <v>0</v>
      </c>
      <c r="Y155" s="1" t="s">
        <v>102</v>
      </c>
      <c r="Z155" s="1" t="s">
        <v>103</v>
      </c>
      <c r="AA155" s="1" t="s">
        <v>185</v>
      </c>
    </row>
    <row r="156" spans="1:35" hidden="1" x14ac:dyDescent="0.4">
      <c r="A156" s="1" t="s">
        <v>202</v>
      </c>
      <c r="B156" s="1" t="s">
        <v>128</v>
      </c>
      <c r="C156" s="1" t="s">
        <v>69</v>
      </c>
      <c r="D156" s="1">
        <v>362000</v>
      </c>
      <c r="E156" s="1" t="s">
        <v>118</v>
      </c>
      <c r="F156" s="1">
        <v>10</v>
      </c>
      <c r="G156" s="1">
        <v>1</v>
      </c>
      <c r="H156" s="1">
        <v>5</v>
      </c>
      <c r="I156" s="1">
        <v>1</v>
      </c>
      <c r="J156" s="1">
        <v>0</v>
      </c>
      <c r="K156" s="1">
        <v>0</v>
      </c>
      <c r="L156" s="1" t="s">
        <v>185</v>
      </c>
      <c r="M156" s="1" t="s">
        <v>203</v>
      </c>
      <c r="N156" s="1">
        <v>1000</v>
      </c>
      <c r="O156" s="1">
        <v>0</v>
      </c>
      <c r="P156" s="26">
        <v>1000</v>
      </c>
      <c r="Q156" s="1">
        <v>0</v>
      </c>
      <c r="R156" s="26">
        <v>0</v>
      </c>
      <c r="S156" s="29">
        <v>0</v>
      </c>
      <c r="T156" s="26">
        <v>0</v>
      </c>
      <c r="U156" s="1">
        <v>0</v>
      </c>
      <c r="V156" s="1">
        <v>0</v>
      </c>
      <c r="W156" s="1">
        <v>0</v>
      </c>
      <c r="X156" s="1">
        <v>0</v>
      </c>
      <c r="Y156" s="1" t="s">
        <v>102</v>
      </c>
      <c r="Z156" s="1" t="s">
        <v>103</v>
      </c>
      <c r="AA156" s="1" t="s">
        <v>185</v>
      </c>
      <c r="AB156" s="1" t="s">
        <v>185</v>
      </c>
    </row>
    <row r="157" spans="1:35" hidden="1" x14ac:dyDescent="0.4">
      <c r="A157" s="1" t="s">
        <v>202</v>
      </c>
      <c r="B157" s="1" t="s">
        <v>128</v>
      </c>
      <c r="C157" s="1" t="s">
        <v>69</v>
      </c>
      <c r="D157" s="1">
        <v>362000</v>
      </c>
      <c r="E157" s="1" t="s">
        <v>118</v>
      </c>
      <c r="F157" s="1">
        <v>10</v>
      </c>
      <c r="G157" s="1">
        <v>1</v>
      </c>
      <c r="H157" s="1">
        <v>5</v>
      </c>
      <c r="I157" s="1">
        <v>1</v>
      </c>
      <c r="J157" s="1">
        <v>1</v>
      </c>
      <c r="K157" s="1">
        <v>0</v>
      </c>
      <c r="L157" s="1" t="s">
        <v>185</v>
      </c>
      <c r="M157" s="1" t="s">
        <v>203</v>
      </c>
      <c r="N157" s="1">
        <v>1000</v>
      </c>
      <c r="O157" s="1">
        <v>0</v>
      </c>
      <c r="P157" s="26">
        <v>1000</v>
      </c>
      <c r="Q157" s="1">
        <v>0</v>
      </c>
      <c r="R157" s="26">
        <v>0</v>
      </c>
      <c r="S157" s="29">
        <v>0</v>
      </c>
      <c r="T157" s="26">
        <v>0</v>
      </c>
      <c r="U157" s="1">
        <v>0</v>
      </c>
      <c r="V157" s="1">
        <v>0</v>
      </c>
      <c r="W157" s="1">
        <v>0</v>
      </c>
      <c r="X157" s="1">
        <v>0</v>
      </c>
      <c r="Y157" s="1" t="s">
        <v>102</v>
      </c>
      <c r="Z157" s="1" t="s">
        <v>103</v>
      </c>
      <c r="AA157" s="1" t="s">
        <v>185</v>
      </c>
      <c r="AB157" s="1" t="s">
        <v>185</v>
      </c>
      <c r="AC157" s="1" t="s">
        <v>185</v>
      </c>
    </row>
    <row r="158" spans="1:35" hidden="1" x14ac:dyDescent="0.4">
      <c r="A158" s="1" t="s">
        <v>202</v>
      </c>
      <c r="B158" s="1" t="s">
        <v>128</v>
      </c>
      <c r="C158" s="1" t="s">
        <v>69</v>
      </c>
      <c r="D158" s="1">
        <v>362000</v>
      </c>
      <c r="E158" s="1" t="s">
        <v>118</v>
      </c>
      <c r="F158" s="1">
        <v>10</v>
      </c>
      <c r="G158" s="1">
        <v>1</v>
      </c>
      <c r="H158" s="1">
        <v>5</v>
      </c>
      <c r="I158" s="1">
        <v>1</v>
      </c>
      <c r="J158" s="1">
        <v>1</v>
      </c>
      <c r="K158" s="1">
        <v>1</v>
      </c>
      <c r="L158" s="1" t="s">
        <v>185</v>
      </c>
      <c r="M158" s="1" t="s">
        <v>203</v>
      </c>
      <c r="N158" s="1">
        <v>1000</v>
      </c>
      <c r="O158" s="1">
        <v>0</v>
      </c>
      <c r="P158" s="26">
        <v>1000</v>
      </c>
      <c r="Q158" s="1">
        <v>0</v>
      </c>
      <c r="R158" s="26">
        <v>0</v>
      </c>
      <c r="S158" s="29">
        <v>0</v>
      </c>
      <c r="T158" s="26">
        <v>0</v>
      </c>
      <c r="U158" s="1">
        <v>0</v>
      </c>
      <c r="V158" s="1">
        <v>0</v>
      </c>
      <c r="W158" s="1">
        <v>0</v>
      </c>
      <c r="X158" s="1">
        <v>0</v>
      </c>
      <c r="Y158" s="1" t="s">
        <v>102</v>
      </c>
      <c r="Z158" s="1" t="s">
        <v>103</v>
      </c>
      <c r="AA158" s="1" t="s">
        <v>185</v>
      </c>
      <c r="AB158" s="1" t="s">
        <v>185</v>
      </c>
      <c r="AC158" s="1" t="s">
        <v>185</v>
      </c>
      <c r="AD158" s="1">
        <v>0</v>
      </c>
      <c r="AE158" s="1" t="s">
        <v>162</v>
      </c>
      <c r="AF158" s="1">
        <v>2</v>
      </c>
      <c r="AG158" s="1" t="s">
        <v>101</v>
      </c>
      <c r="AH158" s="1">
        <v>0</v>
      </c>
      <c r="AI158" s="1" t="s">
        <v>78</v>
      </c>
    </row>
    <row r="159" spans="1:35" hidden="1" x14ac:dyDescent="0.4">
      <c r="A159" s="1" t="s">
        <v>202</v>
      </c>
      <c r="B159" s="1" t="s">
        <v>128</v>
      </c>
      <c r="C159" s="1" t="s">
        <v>69</v>
      </c>
      <c r="D159" s="1">
        <v>362000</v>
      </c>
      <c r="E159" s="1" t="s">
        <v>118</v>
      </c>
      <c r="F159" s="1">
        <v>10</v>
      </c>
      <c r="G159" s="1">
        <v>2</v>
      </c>
      <c r="H159" s="1">
        <v>0</v>
      </c>
      <c r="I159" s="1">
        <v>0</v>
      </c>
      <c r="J159" s="1">
        <v>0</v>
      </c>
      <c r="K159" s="1">
        <v>0</v>
      </c>
      <c r="L159" s="1" t="s">
        <v>168</v>
      </c>
      <c r="M159" s="1" t="s">
        <v>203</v>
      </c>
      <c r="N159" s="1">
        <v>1000</v>
      </c>
      <c r="O159" s="1">
        <v>0</v>
      </c>
      <c r="P159" s="26">
        <v>1000</v>
      </c>
      <c r="Q159" s="1">
        <v>0</v>
      </c>
      <c r="R159" s="26">
        <v>0</v>
      </c>
      <c r="S159" s="29">
        <v>0</v>
      </c>
      <c r="T159" s="26">
        <v>0</v>
      </c>
      <c r="U159" s="1">
        <v>0</v>
      </c>
      <c r="V159" s="1">
        <v>0</v>
      </c>
      <c r="W159" s="1">
        <v>0</v>
      </c>
      <c r="X159" s="1">
        <v>0</v>
      </c>
      <c r="Y159" s="1" t="s">
        <v>102</v>
      </c>
      <c r="Z159" s="1" t="s">
        <v>168</v>
      </c>
    </row>
    <row r="160" spans="1:35" hidden="1" x14ac:dyDescent="0.4">
      <c r="A160" s="1" t="s">
        <v>202</v>
      </c>
      <c r="B160" s="1" t="s">
        <v>128</v>
      </c>
      <c r="C160" s="1" t="s">
        <v>69</v>
      </c>
      <c r="D160" s="1">
        <v>362000</v>
      </c>
      <c r="E160" s="1" t="s">
        <v>118</v>
      </c>
      <c r="F160" s="1">
        <v>10</v>
      </c>
      <c r="G160" s="1">
        <v>2</v>
      </c>
      <c r="H160" s="1">
        <v>1</v>
      </c>
      <c r="I160" s="1">
        <v>0</v>
      </c>
      <c r="J160" s="1">
        <v>0</v>
      </c>
      <c r="K160" s="1">
        <v>0</v>
      </c>
      <c r="L160" s="1" t="s">
        <v>168</v>
      </c>
      <c r="M160" s="1" t="s">
        <v>203</v>
      </c>
      <c r="N160" s="1">
        <v>1000</v>
      </c>
      <c r="O160" s="1">
        <v>0</v>
      </c>
      <c r="P160" s="26">
        <v>1000</v>
      </c>
      <c r="Q160" s="1">
        <v>0</v>
      </c>
      <c r="R160" s="26">
        <v>0</v>
      </c>
      <c r="S160" s="29">
        <v>0</v>
      </c>
      <c r="T160" s="26">
        <v>0</v>
      </c>
      <c r="U160" s="1">
        <v>0</v>
      </c>
      <c r="V160" s="1">
        <v>0</v>
      </c>
      <c r="W160" s="1">
        <v>0</v>
      </c>
      <c r="X160" s="1">
        <v>0</v>
      </c>
      <c r="Y160" s="1" t="s">
        <v>102</v>
      </c>
      <c r="Z160" s="1" t="s">
        <v>168</v>
      </c>
      <c r="AA160" s="1" t="s">
        <v>168</v>
      </c>
    </row>
    <row r="161" spans="1:35" hidden="1" x14ac:dyDescent="0.4">
      <c r="A161" s="1" t="s">
        <v>202</v>
      </c>
      <c r="B161" s="1" t="s">
        <v>128</v>
      </c>
      <c r="C161" s="1" t="s">
        <v>69</v>
      </c>
      <c r="D161" s="1">
        <v>362000</v>
      </c>
      <c r="E161" s="1" t="s">
        <v>118</v>
      </c>
      <c r="F161" s="1">
        <v>10</v>
      </c>
      <c r="G161" s="1">
        <v>2</v>
      </c>
      <c r="H161" s="1">
        <v>1</v>
      </c>
      <c r="I161" s="1">
        <v>1</v>
      </c>
      <c r="J161" s="1">
        <v>0</v>
      </c>
      <c r="K161" s="1">
        <v>0</v>
      </c>
      <c r="L161" s="1" t="s">
        <v>168</v>
      </c>
      <c r="M161" s="1" t="s">
        <v>203</v>
      </c>
      <c r="N161" s="1">
        <v>1000</v>
      </c>
      <c r="O161" s="1">
        <v>0</v>
      </c>
      <c r="P161" s="26">
        <v>1000</v>
      </c>
      <c r="Q161" s="1">
        <v>0</v>
      </c>
      <c r="R161" s="26">
        <v>0</v>
      </c>
      <c r="S161" s="29">
        <v>0</v>
      </c>
      <c r="T161" s="26">
        <v>0</v>
      </c>
      <c r="U161" s="1">
        <v>0</v>
      </c>
      <c r="V161" s="1">
        <v>0</v>
      </c>
      <c r="W161" s="1">
        <v>0</v>
      </c>
      <c r="X161" s="1">
        <v>0</v>
      </c>
      <c r="Y161" s="1" t="s">
        <v>102</v>
      </c>
      <c r="Z161" s="1" t="s">
        <v>168</v>
      </c>
      <c r="AA161" s="1" t="s">
        <v>168</v>
      </c>
      <c r="AB161" s="1" t="s">
        <v>168</v>
      </c>
    </row>
    <row r="162" spans="1:35" hidden="1" x14ac:dyDescent="0.4">
      <c r="A162" s="1" t="s">
        <v>202</v>
      </c>
      <c r="B162" s="1" t="s">
        <v>128</v>
      </c>
      <c r="C162" s="1" t="s">
        <v>69</v>
      </c>
      <c r="D162" s="1">
        <v>362000</v>
      </c>
      <c r="E162" s="1" t="s">
        <v>118</v>
      </c>
      <c r="F162" s="1">
        <v>10</v>
      </c>
      <c r="G162" s="1">
        <v>2</v>
      </c>
      <c r="H162" s="1">
        <v>1</v>
      </c>
      <c r="I162" s="1">
        <v>1</v>
      </c>
      <c r="J162" s="1">
        <v>1</v>
      </c>
      <c r="K162" s="1">
        <v>0</v>
      </c>
      <c r="L162" s="1" t="s">
        <v>168</v>
      </c>
      <c r="M162" s="1" t="s">
        <v>203</v>
      </c>
      <c r="N162" s="1">
        <v>1000</v>
      </c>
      <c r="O162" s="1">
        <v>0</v>
      </c>
      <c r="P162" s="26">
        <v>1000</v>
      </c>
      <c r="Q162" s="1">
        <v>0</v>
      </c>
      <c r="R162" s="26">
        <v>0</v>
      </c>
      <c r="S162" s="29">
        <v>0</v>
      </c>
      <c r="T162" s="26">
        <v>0</v>
      </c>
      <c r="U162" s="1">
        <v>0</v>
      </c>
      <c r="V162" s="1">
        <v>0</v>
      </c>
      <c r="W162" s="1">
        <v>0</v>
      </c>
      <c r="X162" s="1">
        <v>0</v>
      </c>
      <c r="Y162" s="1" t="s">
        <v>102</v>
      </c>
      <c r="Z162" s="1" t="s">
        <v>168</v>
      </c>
      <c r="AA162" s="1" t="s">
        <v>168</v>
      </c>
      <c r="AB162" s="1" t="s">
        <v>168</v>
      </c>
      <c r="AC162" s="1" t="s">
        <v>168</v>
      </c>
    </row>
    <row r="163" spans="1:35" hidden="1" x14ac:dyDescent="0.4">
      <c r="A163" s="1" t="s">
        <v>202</v>
      </c>
      <c r="B163" s="1" t="s">
        <v>128</v>
      </c>
      <c r="C163" s="1" t="s">
        <v>69</v>
      </c>
      <c r="D163" s="1">
        <v>362000</v>
      </c>
      <c r="E163" s="1" t="s">
        <v>118</v>
      </c>
      <c r="F163" s="1">
        <v>10</v>
      </c>
      <c r="G163" s="1">
        <v>2</v>
      </c>
      <c r="H163" s="1">
        <v>1</v>
      </c>
      <c r="I163" s="1">
        <v>1</v>
      </c>
      <c r="J163" s="1">
        <v>1</v>
      </c>
      <c r="K163" s="1">
        <v>1</v>
      </c>
      <c r="L163" s="1" t="s">
        <v>168</v>
      </c>
      <c r="M163" s="1" t="s">
        <v>203</v>
      </c>
      <c r="N163" s="1">
        <v>1000</v>
      </c>
      <c r="O163" s="1">
        <v>0</v>
      </c>
      <c r="P163" s="26">
        <v>1000</v>
      </c>
      <c r="Q163" s="1">
        <v>0</v>
      </c>
      <c r="R163" s="26">
        <v>0</v>
      </c>
      <c r="S163" s="29">
        <v>0</v>
      </c>
      <c r="T163" s="26">
        <v>0</v>
      </c>
      <c r="U163" s="1">
        <v>0</v>
      </c>
      <c r="V163" s="1">
        <v>0</v>
      </c>
      <c r="W163" s="1">
        <v>0</v>
      </c>
      <c r="X163" s="1">
        <v>0</v>
      </c>
      <c r="Y163" s="1" t="s">
        <v>102</v>
      </c>
      <c r="Z163" s="1" t="s">
        <v>168</v>
      </c>
      <c r="AA163" s="1" t="s">
        <v>168</v>
      </c>
      <c r="AB163" s="1" t="s">
        <v>168</v>
      </c>
      <c r="AC163" s="1" t="s">
        <v>168</v>
      </c>
      <c r="AD163" s="1">
        <v>0</v>
      </c>
      <c r="AE163" s="1" t="s">
        <v>162</v>
      </c>
      <c r="AF163" s="1">
        <v>2</v>
      </c>
      <c r="AG163" s="1" t="s">
        <v>101</v>
      </c>
      <c r="AH163" s="1">
        <v>0</v>
      </c>
      <c r="AI163" s="1" t="s">
        <v>78</v>
      </c>
    </row>
    <row r="164" spans="1:35" hidden="1" x14ac:dyDescent="0.4">
      <c r="A164" s="1" t="s">
        <v>202</v>
      </c>
      <c r="B164" s="1" t="s">
        <v>128</v>
      </c>
      <c r="C164" s="1" t="s">
        <v>69</v>
      </c>
      <c r="D164" s="1">
        <v>362000</v>
      </c>
      <c r="E164" s="1" t="s">
        <v>118</v>
      </c>
      <c r="F164" s="1">
        <v>10</v>
      </c>
      <c r="G164" s="1">
        <v>3</v>
      </c>
      <c r="H164" s="1">
        <v>0</v>
      </c>
      <c r="I164" s="1">
        <v>0</v>
      </c>
      <c r="J164" s="1">
        <v>0</v>
      </c>
      <c r="K164" s="1">
        <v>0</v>
      </c>
      <c r="L164" s="1" t="s">
        <v>108</v>
      </c>
      <c r="M164" s="1" t="s">
        <v>203</v>
      </c>
      <c r="N164" s="1">
        <v>8127000</v>
      </c>
      <c r="O164" s="1">
        <v>3931000</v>
      </c>
      <c r="P164" s="26">
        <v>12058000</v>
      </c>
      <c r="Q164" s="1">
        <v>0</v>
      </c>
      <c r="R164" s="26">
        <v>24104175</v>
      </c>
      <c r="S164" s="29">
        <v>7568</v>
      </c>
      <c r="T164" s="26">
        <v>22479082</v>
      </c>
      <c r="U164" s="1">
        <v>0</v>
      </c>
      <c r="V164" s="1">
        <v>1625093</v>
      </c>
      <c r="W164" s="1">
        <v>186.4</v>
      </c>
      <c r="X164" s="1">
        <v>93.3</v>
      </c>
      <c r="Y164" s="1" t="s">
        <v>102</v>
      </c>
      <c r="Z164" s="1" t="s">
        <v>108</v>
      </c>
    </row>
    <row r="165" spans="1:35" hidden="1" x14ac:dyDescent="0.4">
      <c r="A165" s="1" t="s">
        <v>202</v>
      </c>
      <c r="B165" s="1" t="s">
        <v>128</v>
      </c>
      <c r="C165" s="1" t="s">
        <v>69</v>
      </c>
      <c r="D165" s="1">
        <v>362000</v>
      </c>
      <c r="E165" s="1" t="s">
        <v>118</v>
      </c>
      <c r="F165" s="1">
        <v>10</v>
      </c>
      <c r="G165" s="1">
        <v>3</v>
      </c>
      <c r="H165" s="1">
        <v>1</v>
      </c>
      <c r="I165" s="1">
        <v>0</v>
      </c>
      <c r="J165" s="1">
        <v>0</v>
      </c>
      <c r="K165" s="1">
        <v>0</v>
      </c>
      <c r="L165" s="1" t="s">
        <v>186</v>
      </c>
      <c r="M165" s="1" t="s">
        <v>203</v>
      </c>
      <c r="N165" s="1">
        <v>1085000</v>
      </c>
      <c r="O165" s="1">
        <v>-1083000</v>
      </c>
      <c r="P165" s="26">
        <v>2000</v>
      </c>
      <c r="Q165" s="1">
        <v>0</v>
      </c>
      <c r="R165" s="26">
        <v>42730</v>
      </c>
      <c r="S165" s="29">
        <v>0</v>
      </c>
      <c r="T165" s="26">
        <v>42730</v>
      </c>
      <c r="U165" s="1">
        <v>0</v>
      </c>
      <c r="V165" s="1">
        <v>0</v>
      </c>
      <c r="W165" s="1">
        <v>999</v>
      </c>
      <c r="X165" s="1">
        <v>100</v>
      </c>
      <c r="Y165" s="1" t="s">
        <v>102</v>
      </c>
      <c r="Z165" s="1" t="s">
        <v>108</v>
      </c>
      <c r="AA165" s="1" t="s">
        <v>186</v>
      </c>
    </row>
    <row r="166" spans="1:35" hidden="1" x14ac:dyDescent="0.4">
      <c r="A166" s="1" t="s">
        <v>202</v>
      </c>
      <c r="B166" s="1" t="s">
        <v>128</v>
      </c>
      <c r="C166" s="1" t="s">
        <v>69</v>
      </c>
      <c r="D166" s="1">
        <v>362000</v>
      </c>
      <c r="E166" s="1" t="s">
        <v>118</v>
      </c>
      <c r="F166" s="1">
        <v>10</v>
      </c>
      <c r="G166" s="1">
        <v>3</v>
      </c>
      <c r="H166" s="1">
        <v>1</v>
      </c>
      <c r="I166" s="1">
        <v>1</v>
      </c>
      <c r="J166" s="1">
        <v>0</v>
      </c>
      <c r="K166" s="1">
        <v>0</v>
      </c>
      <c r="L166" s="1" t="s">
        <v>186</v>
      </c>
      <c r="M166" s="1" t="s">
        <v>203</v>
      </c>
      <c r="N166" s="1">
        <v>1085000</v>
      </c>
      <c r="O166" s="1">
        <v>-1083000</v>
      </c>
      <c r="P166" s="26">
        <v>2000</v>
      </c>
      <c r="Q166" s="1">
        <v>0</v>
      </c>
      <c r="R166" s="26">
        <v>42730</v>
      </c>
      <c r="S166" s="29">
        <v>0</v>
      </c>
      <c r="T166" s="26">
        <v>42730</v>
      </c>
      <c r="U166" s="1">
        <v>0</v>
      </c>
      <c r="V166" s="1">
        <v>0</v>
      </c>
      <c r="W166" s="1">
        <v>999</v>
      </c>
      <c r="X166" s="1">
        <v>100</v>
      </c>
      <c r="Y166" s="1" t="s">
        <v>102</v>
      </c>
      <c r="Z166" s="1" t="s">
        <v>108</v>
      </c>
      <c r="AA166" s="1" t="s">
        <v>186</v>
      </c>
      <c r="AB166" s="1" t="s">
        <v>186</v>
      </c>
    </row>
    <row r="167" spans="1:35" hidden="1" x14ac:dyDescent="0.4">
      <c r="A167" s="1" t="s">
        <v>202</v>
      </c>
      <c r="B167" s="1" t="s">
        <v>128</v>
      </c>
      <c r="C167" s="1" t="s">
        <v>69</v>
      </c>
      <c r="D167" s="1">
        <v>362000</v>
      </c>
      <c r="E167" s="1" t="s">
        <v>118</v>
      </c>
      <c r="F167" s="1">
        <v>10</v>
      </c>
      <c r="G167" s="1">
        <v>3</v>
      </c>
      <c r="H167" s="1">
        <v>1</v>
      </c>
      <c r="I167" s="1">
        <v>1</v>
      </c>
      <c r="J167" s="1">
        <v>1</v>
      </c>
      <c r="K167" s="1">
        <v>0</v>
      </c>
      <c r="L167" s="1" t="s">
        <v>186</v>
      </c>
      <c r="M167" s="1" t="s">
        <v>203</v>
      </c>
      <c r="N167" s="1">
        <v>1085000</v>
      </c>
      <c r="O167" s="1">
        <v>-1083000</v>
      </c>
      <c r="P167" s="26">
        <v>2000</v>
      </c>
      <c r="Q167" s="1">
        <v>0</v>
      </c>
      <c r="R167" s="26">
        <v>42730</v>
      </c>
      <c r="S167" s="29">
        <v>0</v>
      </c>
      <c r="T167" s="26">
        <v>42730</v>
      </c>
      <c r="U167" s="1">
        <v>0</v>
      </c>
      <c r="V167" s="1">
        <v>0</v>
      </c>
      <c r="W167" s="1">
        <v>999</v>
      </c>
      <c r="X167" s="1">
        <v>100</v>
      </c>
      <c r="Y167" s="1" t="s">
        <v>102</v>
      </c>
      <c r="Z167" s="1" t="s">
        <v>108</v>
      </c>
      <c r="AA167" s="1" t="s">
        <v>186</v>
      </c>
      <c r="AB167" s="1" t="s">
        <v>186</v>
      </c>
      <c r="AC167" s="1" t="s">
        <v>186</v>
      </c>
    </row>
    <row r="168" spans="1:35" hidden="1" x14ac:dyDescent="0.4">
      <c r="A168" s="1" t="s">
        <v>202</v>
      </c>
      <c r="B168" s="1" t="s">
        <v>128</v>
      </c>
      <c r="C168" s="1" t="s">
        <v>69</v>
      </c>
      <c r="D168" s="1">
        <v>362000</v>
      </c>
      <c r="E168" s="1" t="s">
        <v>118</v>
      </c>
      <c r="F168" s="1">
        <v>10</v>
      </c>
      <c r="G168" s="1">
        <v>3</v>
      </c>
      <c r="H168" s="1">
        <v>1</v>
      </c>
      <c r="I168" s="1">
        <v>1</v>
      </c>
      <c r="J168" s="1">
        <v>1</v>
      </c>
      <c r="K168" s="1">
        <v>1</v>
      </c>
      <c r="L168" s="1" t="s">
        <v>186</v>
      </c>
      <c r="M168" s="1" t="s">
        <v>203</v>
      </c>
      <c r="N168" s="1">
        <v>1085000</v>
      </c>
      <c r="O168" s="1">
        <v>-1083000</v>
      </c>
      <c r="P168" s="26">
        <v>2000</v>
      </c>
      <c r="Q168" s="1">
        <v>0</v>
      </c>
      <c r="R168" s="26">
        <v>42730</v>
      </c>
      <c r="S168" s="29">
        <v>0</v>
      </c>
      <c r="T168" s="26">
        <v>42730</v>
      </c>
      <c r="U168" s="1">
        <v>0</v>
      </c>
      <c r="V168" s="1">
        <v>0</v>
      </c>
      <c r="W168" s="1">
        <v>999</v>
      </c>
      <c r="X168" s="1">
        <v>100</v>
      </c>
      <c r="Y168" s="1" t="s">
        <v>102</v>
      </c>
      <c r="Z168" s="1" t="s">
        <v>108</v>
      </c>
      <c r="AA168" s="1" t="s">
        <v>186</v>
      </c>
      <c r="AB168" s="1" t="s">
        <v>186</v>
      </c>
      <c r="AC168" s="1" t="s">
        <v>186</v>
      </c>
      <c r="AD168" s="1">
        <v>0</v>
      </c>
      <c r="AE168" s="1" t="s">
        <v>162</v>
      </c>
      <c r="AF168" s="1">
        <v>2</v>
      </c>
      <c r="AG168" s="1" t="s">
        <v>101</v>
      </c>
      <c r="AH168" s="1">
        <v>0</v>
      </c>
      <c r="AI168" s="1" t="s">
        <v>78</v>
      </c>
    </row>
    <row r="169" spans="1:35" hidden="1" x14ac:dyDescent="0.4">
      <c r="A169" s="1" t="s">
        <v>202</v>
      </c>
      <c r="B169" s="1" t="s">
        <v>128</v>
      </c>
      <c r="C169" s="1" t="s">
        <v>69</v>
      </c>
      <c r="D169" s="1">
        <v>362000</v>
      </c>
      <c r="E169" s="1" t="s">
        <v>118</v>
      </c>
      <c r="F169" s="1">
        <v>10</v>
      </c>
      <c r="G169" s="1">
        <v>3</v>
      </c>
      <c r="H169" s="1">
        <v>2</v>
      </c>
      <c r="I169" s="1">
        <v>0</v>
      </c>
      <c r="J169" s="1">
        <v>0</v>
      </c>
      <c r="K169" s="1">
        <v>0</v>
      </c>
      <c r="L169" s="1" t="s">
        <v>187</v>
      </c>
      <c r="M169" s="1" t="s">
        <v>203</v>
      </c>
      <c r="N169" s="1">
        <v>1000</v>
      </c>
      <c r="O169" s="1">
        <v>0</v>
      </c>
      <c r="P169" s="26">
        <v>1000</v>
      </c>
      <c r="Q169" s="1">
        <v>0</v>
      </c>
      <c r="R169" s="26">
        <v>0</v>
      </c>
      <c r="S169" s="29">
        <v>0</v>
      </c>
      <c r="T169" s="26">
        <v>0</v>
      </c>
      <c r="U169" s="1">
        <v>0</v>
      </c>
      <c r="V169" s="1">
        <v>0</v>
      </c>
      <c r="W169" s="1">
        <v>0</v>
      </c>
      <c r="X169" s="1">
        <v>0</v>
      </c>
      <c r="Y169" s="1" t="s">
        <v>102</v>
      </c>
      <c r="Z169" s="1" t="s">
        <v>108</v>
      </c>
      <c r="AA169" s="1" t="s">
        <v>187</v>
      </c>
    </row>
    <row r="170" spans="1:35" hidden="1" x14ac:dyDescent="0.4">
      <c r="A170" s="1" t="s">
        <v>202</v>
      </c>
      <c r="B170" s="1" t="s">
        <v>128</v>
      </c>
      <c r="C170" s="1" t="s">
        <v>69</v>
      </c>
      <c r="D170" s="1">
        <v>362000</v>
      </c>
      <c r="E170" s="1" t="s">
        <v>118</v>
      </c>
      <c r="F170" s="1">
        <v>10</v>
      </c>
      <c r="G170" s="1">
        <v>3</v>
      </c>
      <c r="H170" s="1">
        <v>2</v>
      </c>
      <c r="I170" s="1">
        <v>1</v>
      </c>
      <c r="J170" s="1">
        <v>0</v>
      </c>
      <c r="K170" s="1">
        <v>0</v>
      </c>
      <c r="L170" s="1" t="s">
        <v>187</v>
      </c>
      <c r="M170" s="1" t="s">
        <v>203</v>
      </c>
      <c r="N170" s="1">
        <v>1000</v>
      </c>
      <c r="O170" s="1">
        <v>0</v>
      </c>
      <c r="P170" s="26">
        <v>1000</v>
      </c>
      <c r="Q170" s="1">
        <v>0</v>
      </c>
      <c r="R170" s="26">
        <v>0</v>
      </c>
      <c r="S170" s="29">
        <v>0</v>
      </c>
      <c r="T170" s="26">
        <v>0</v>
      </c>
      <c r="U170" s="1">
        <v>0</v>
      </c>
      <c r="V170" s="1">
        <v>0</v>
      </c>
      <c r="W170" s="1">
        <v>0</v>
      </c>
      <c r="X170" s="1">
        <v>0</v>
      </c>
      <c r="Y170" s="1" t="s">
        <v>102</v>
      </c>
      <c r="Z170" s="1" t="s">
        <v>108</v>
      </c>
      <c r="AA170" s="1" t="s">
        <v>187</v>
      </c>
      <c r="AB170" s="1" t="s">
        <v>187</v>
      </c>
    </row>
    <row r="171" spans="1:35" hidden="1" x14ac:dyDescent="0.4">
      <c r="A171" s="1" t="s">
        <v>202</v>
      </c>
      <c r="B171" s="1" t="s">
        <v>128</v>
      </c>
      <c r="C171" s="1" t="s">
        <v>69</v>
      </c>
      <c r="D171" s="1">
        <v>362000</v>
      </c>
      <c r="E171" s="1" t="s">
        <v>118</v>
      </c>
      <c r="F171" s="1">
        <v>10</v>
      </c>
      <c r="G171" s="1">
        <v>3</v>
      </c>
      <c r="H171" s="1">
        <v>2</v>
      </c>
      <c r="I171" s="1">
        <v>1</v>
      </c>
      <c r="J171" s="1">
        <v>1</v>
      </c>
      <c r="K171" s="1">
        <v>0</v>
      </c>
      <c r="L171" s="1" t="s">
        <v>187</v>
      </c>
      <c r="M171" s="1" t="s">
        <v>203</v>
      </c>
      <c r="N171" s="1">
        <v>1000</v>
      </c>
      <c r="O171" s="1">
        <v>0</v>
      </c>
      <c r="P171" s="26">
        <v>1000</v>
      </c>
      <c r="Q171" s="1">
        <v>0</v>
      </c>
      <c r="R171" s="26">
        <v>0</v>
      </c>
      <c r="S171" s="29">
        <v>0</v>
      </c>
      <c r="T171" s="26">
        <v>0</v>
      </c>
      <c r="U171" s="1">
        <v>0</v>
      </c>
      <c r="V171" s="1">
        <v>0</v>
      </c>
      <c r="W171" s="1">
        <v>0</v>
      </c>
      <c r="X171" s="1">
        <v>0</v>
      </c>
      <c r="Y171" s="1" t="s">
        <v>102</v>
      </c>
      <c r="Z171" s="1" t="s">
        <v>108</v>
      </c>
      <c r="AA171" s="1" t="s">
        <v>187</v>
      </c>
      <c r="AB171" s="1" t="s">
        <v>187</v>
      </c>
      <c r="AC171" s="1" t="s">
        <v>187</v>
      </c>
    </row>
    <row r="172" spans="1:35" hidden="1" x14ac:dyDescent="0.4">
      <c r="A172" s="1" t="s">
        <v>202</v>
      </c>
      <c r="B172" s="1" t="s">
        <v>128</v>
      </c>
      <c r="C172" s="1" t="s">
        <v>69</v>
      </c>
      <c r="D172" s="1">
        <v>362000</v>
      </c>
      <c r="E172" s="1" t="s">
        <v>118</v>
      </c>
      <c r="F172" s="1">
        <v>10</v>
      </c>
      <c r="G172" s="1">
        <v>3</v>
      </c>
      <c r="H172" s="1">
        <v>2</v>
      </c>
      <c r="I172" s="1">
        <v>1</v>
      </c>
      <c r="J172" s="1">
        <v>1</v>
      </c>
      <c r="K172" s="1">
        <v>1</v>
      </c>
      <c r="L172" s="1" t="s">
        <v>187</v>
      </c>
      <c r="M172" s="1" t="s">
        <v>203</v>
      </c>
      <c r="N172" s="1">
        <v>1000</v>
      </c>
      <c r="O172" s="1">
        <v>0</v>
      </c>
      <c r="P172" s="26">
        <v>1000</v>
      </c>
      <c r="Q172" s="1">
        <v>0</v>
      </c>
      <c r="R172" s="26">
        <v>0</v>
      </c>
      <c r="S172" s="29">
        <v>0</v>
      </c>
      <c r="T172" s="26">
        <v>0</v>
      </c>
      <c r="U172" s="1">
        <v>0</v>
      </c>
      <c r="V172" s="1">
        <v>0</v>
      </c>
      <c r="W172" s="1">
        <v>0</v>
      </c>
      <c r="X172" s="1">
        <v>0</v>
      </c>
      <c r="Y172" s="1" t="s">
        <v>102</v>
      </c>
      <c r="Z172" s="1" t="s">
        <v>108</v>
      </c>
      <c r="AA172" s="1" t="s">
        <v>187</v>
      </c>
      <c r="AB172" s="1" t="s">
        <v>187</v>
      </c>
      <c r="AC172" s="1" t="s">
        <v>187</v>
      </c>
      <c r="AD172" s="1">
        <v>0</v>
      </c>
      <c r="AE172" s="1" t="s">
        <v>162</v>
      </c>
      <c r="AF172" s="1">
        <v>2</v>
      </c>
      <c r="AG172" s="1" t="s">
        <v>101</v>
      </c>
      <c r="AH172" s="1">
        <v>0</v>
      </c>
      <c r="AI172" s="1" t="s">
        <v>78</v>
      </c>
    </row>
    <row r="173" spans="1:35" hidden="1" x14ac:dyDescent="0.4">
      <c r="A173" s="1" t="s">
        <v>202</v>
      </c>
      <c r="B173" s="1" t="s">
        <v>128</v>
      </c>
      <c r="C173" s="1" t="s">
        <v>69</v>
      </c>
      <c r="D173" s="1">
        <v>362000</v>
      </c>
      <c r="E173" s="1" t="s">
        <v>118</v>
      </c>
      <c r="F173" s="1">
        <v>10</v>
      </c>
      <c r="G173" s="1">
        <v>3</v>
      </c>
      <c r="H173" s="1">
        <v>3</v>
      </c>
      <c r="I173" s="1">
        <v>0</v>
      </c>
      <c r="J173" s="1">
        <v>0</v>
      </c>
      <c r="K173" s="1">
        <v>0</v>
      </c>
      <c r="L173" s="1" t="s">
        <v>188</v>
      </c>
      <c r="M173" s="1" t="s">
        <v>203</v>
      </c>
      <c r="N173" s="1">
        <v>2000000</v>
      </c>
      <c r="O173" s="1">
        <v>-700000</v>
      </c>
      <c r="P173" s="26">
        <v>1300000</v>
      </c>
      <c r="Q173" s="1">
        <v>0</v>
      </c>
      <c r="R173" s="26">
        <v>3190952</v>
      </c>
      <c r="S173" s="29">
        <v>7568</v>
      </c>
      <c r="T173" s="26">
        <v>1565859</v>
      </c>
      <c r="U173" s="1">
        <v>0</v>
      </c>
      <c r="V173" s="1">
        <v>1625093</v>
      </c>
      <c r="W173" s="1">
        <v>120.5</v>
      </c>
      <c r="X173" s="1">
        <v>49.1</v>
      </c>
      <c r="Y173" s="1" t="s">
        <v>102</v>
      </c>
      <c r="Z173" s="1" t="s">
        <v>108</v>
      </c>
      <c r="AA173" s="1" t="s">
        <v>188</v>
      </c>
    </row>
    <row r="174" spans="1:35" hidden="1" x14ac:dyDescent="0.4">
      <c r="A174" s="1" t="s">
        <v>202</v>
      </c>
      <c r="B174" s="1" t="s">
        <v>128</v>
      </c>
      <c r="C174" s="1" t="s">
        <v>69</v>
      </c>
      <c r="D174" s="1">
        <v>362000</v>
      </c>
      <c r="E174" s="1" t="s">
        <v>118</v>
      </c>
      <c r="F174" s="1">
        <v>10</v>
      </c>
      <c r="G174" s="1">
        <v>3</v>
      </c>
      <c r="H174" s="1">
        <v>3</v>
      </c>
      <c r="I174" s="1">
        <v>1</v>
      </c>
      <c r="J174" s="1">
        <v>0</v>
      </c>
      <c r="K174" s="1">
        <v>0</v>
      </c>
      <c r="L174" s="1" t="s">
        <v>188</v>
      </c>
      <c r="M174" s="1" t="s">
        <v>203</v>
      </c>
      <c r="N174" s="1">
        <v>2000000</v>
      </c>
      <c r="O174" s="1">
        <v>-700000</v>
      </c>
      <c r="P174" s="26">
        <v>1300000</v>
      </c>
      <c r="Q174" s="1">
        <v>0</v>
      </c>
      <c r="R174" s="26">
        <v>3190952</v>
      </c>
      <c r="S174" s="29">
        <v>7568</v>
      </c>
      <c r="T174" s="26">
        <v>1565859</v>
      </c>
      <c r="U174" s="1">
        <v>0</v>
      </c>
      <c r="V174" s="1">
        <v>1625093</v>
      </c>
      <c r="W174" s="1">
        <v>120.5</v>
      </c>
      <c r="X174" s="1">
        <v>49.1</v>
      </c>
      <c r="Y174" s="1" t="s">
        <v>102</v>
      </c>
      <c r="Z174" s="1" t="s">
        <v>108</v>
      </c>
      <c r="AA174" s="1" t="s">
        <v>188</v>
      </c>
      <c r="AB174" s="1" t="s">
        <v>188</v>
      </c>
    </row>
    <row r="175" spans="1:35" hidden="1" x14ac:dyDescent="0.4">
      <c r="A175" s="1" t="s">
        <v>202</v>
      </c>
      <c r="B175" s="1" t="s">
        <v>128</v>
      </c>
      <c r="C175" s="1" t="s">
        <v>69</v>
      </c>
      <c r="D175" s="1">
        <v>362000</v>
      </c>
      <c r="E175" s="1" t="s">
        <v>118</v>
      </c>
      <c r="F175" s="1">
        <v>10</v>
      </c>
      <c r="G175" s="1">
        <v>3</v>
      </c>
      <c r="H175" s="1">
        <v>3</v>
      </c>
      <c r="I175" s="1">
        <v>1</v>
      </c>
      <c r="J175" s="1">
        <v>1</v>
      </c>
      <c r="K175" s="1">
        <v>0</v>
      </c>
      <c r="L175" s="1" t="s">
        <v>189</v>
      </c>
      <c r="M175" s="1" t="s">
        <v>203</v>
      </c>
      <c r="N175" s="1">
        <v>2000000</v>
      </c>
      <c r="O175" s="1">
        <v>-700000</v>
      </c>
      <c r="P175" s="26">
        <v>1300000</v>
      </c>
      <c r="Q175" s="1">
        <v>0</v>
      </c>
      <c r="R175" s="26">
        <v>3190952</v>
      </c>
      <c r="S175" s="29">
        <v>7568</v>
      </c>
      <c r="T175" s="26">
        <v>1565859</v>
      </c>
      <c r="U175" s="1">
        <v>0</v>
      </c>
      <c r="V175" s="1">
        <v>1625093</v>
      </c>
      <c r="W175" s="1">
        <v>120.5</v>
      </c>
      <c r="X175" s="1">
        <v>49.1</v>
      </c>
      <c r="Y175" s="1" t="s">
        <v>102</v>
      </c>
      <c r="Z175" s="1" t="s">
        <v>108</v>
      </c>
      <c r="AA175" s="1" t="s">
        <v>188</v>
      </c>
      <c r="AB175" s="1" t="s">
        <v>188</v>
      </c>
      <c r="AC175" s="1" t="s">
        <v>189</v>
      </c>
    </row>
    <row r="176" spans="1:35" hidden="1" x14ac:dyDescent="0.4">
      <c r="A176" s="1" t="s">
        <v>202</v>
      </c>
      <c r="B176" s="1" t="s">
        <v>128</v>
      </c>
      <c r="C176" s="1" t="s">
        <v>69</v>
      </c>
      <c r="D176" s="1">
        <v>362000</v>
      </c>
      <c r="E176" s="1" t="s">
        <v>118</v>
      </c>
      <c r="F176" s="1">
        <v>10</v>
      </c>
      <c r="G176" s="1">
        <v>3</v>
      </c>
      <c r="H176" s="1">
        <v>3</v>
      </c>
      <c r="I176" s="1">
        <v>1</v>
      </c>
      <c r="J176" s="1">
        <v>1</v>
      </c>
      <c r="K176" s="1">
        <v>1</v>
      </c>
      <c r="L176" s="1" t="s">
        <v>189</v>
      </c>
      <c r="M176" s="1" t="s">
        <v>203</v>
      </c>
      <c r="N176" s="1">
        <v>2000000</v>
      </c>
      <c r="O176" s="1">
        <v>-700000</v>
      </c>
      <c r="P176" s="26">
        <v>1300000</v>
      </c>
      <c r="Q176" s="1">
        <v>0</v>
      </c>
      <c r="R176" s="26">
        <v>3190952</v>
      </c>
      <c r="S176" s="29">
        <v>7568</v>
      </c>
      <c r="T176" s="26">
        <v>1565859</v>
      </c>
      <c r="U176" s="1">
        <v>0</v>
      </c>
      <c r="V176" s="1">
        <v>1625093</v>
      </c>
      <c r="W176" s="1">
        <v>120.5</v>
      </c>
      <c r="X176" s="1">
        <v>49.1</v>
      </c>
      <c r="Y176" s="1" t="s">
        <v>102</v>
      </c>
      <c r="Z176" s="1" t="s">
        <v>108</v>
      </c>
      <c r="AA176" s="1" t="s">
        <v>188</v>
      </c>
      <c r="AB176" s="1" t="s">
        <v>188</v>
      </c>
      <c r="AC176" s="1" t="s">
        <v>189</v>
      </c>
      <c r="AD176" s="1">
        <v>0</v>
      </c>
      <c r="AE176" s="1" t="s">
        <v>162</v>
      </c>
      <c r="AF176" s="1">
        <v>1</v>
      </c>
      <c r="AG176" s="1" t="s">
        <v>77</v>
      </c>
      <c r="AH176" s="1">
        <v>0</v>
      </c>
      <c r="AI176" s="1" t="s">
        <v>78</v>
      </c>
    </row>
    <row r="177" spans="1:35" hidden="1" x14ac:dyDescent="0.4">
      <c r="A177" s="1" t="s">
        <v>202</v>
      </c>
      <c r="B177" s="1" t="s">
        <v>128</v>
      </c>
      <c r="C177" s="1" t="s">
        <v>69</v>
      </c>
      <c r="D177" s="1">
        <v>362000</v>
      </c>
      <c r="E177" s="1" t="s">
        <v>118</v>
      </c>
      <c r="F177" s="1">
        <v>10</v>
      </c>
      <c r="G177" s="1">
        <v>3</v>
      </c>
      <c r="H177" s="1">
        <v>4</v>
      </c>
      <c r="I177" s="1">
        <v>0</v>
      </c>
      <c r="J177" s="1">
        <v>0</v>
      </c>
      <c r="K177" s="1">
        <v>0</v>
      </c>
      <c r="L177" s="1" t="s">
        <v>190</v>
      </c>
      <c r="M177" s="1" t="s">
        <v>203</v>
      </c>
      <c r="N177" s="1">
        <v>1000</v>
      </c>
      <c r="O177" s="1">
        <v>0</v>
      </c>
      <c r="P177" s="26">
        <v>1000</v>
      </c>
      <c r="Q177" s="1">
        <v>0</v>
      </c>
      <c r="R177" s="26">
        <v>0</v>
      </c>
      <c r="S177" s="29">
        <v>0</v>
      </c>
      <c r="T177" s="26">
        <v>0</v>
      </c>
      <c r="U177" s="1">
        <v>0</v>
      </c>
      <c r="V177" s="1">
        <v>0</v>
      </c>
      <c r="W177" s="1">
        <v>0</v>
      </c>
      <c r="X177" s="1">
        <v>0</v>
      </c>
      <c r="Y177" s="1" t="s">
        <v>102</v>
      </c>
      <c r="Z177" s="1" t="s">
        <v>108</v>
      </c>
      <c r="AA177" s="1" t="s">
        <v>190</v>
      </c>
    </row>
    <row r="178" spans="1:35" hidden="1" x14ac:dyDescent="0.4">
      <c r="A178" s="1" t="s">
        <v>202</v>
      </c>
      <c r="B178" s="1" t="s">
        <v>128</v>
      </c>
      <c r="C178" s="1" t="s">
        <v>69</v>
      </c>
      <c r="D178" s="1">
        <v>362000</v>
      </c>
      <c r="E178" s="1" t="s">
        <v>118</v>
      </c>
      <c r="F178" s="1">
        <v>10</v>
      </c>
      <c r="G178" s="1">
        <v>3</v>
      </c>
      <c r="H178" s="1">
        <v>4</v>
      </c>
      <c r="I178" s="1">
        <v>1</v>
      </c>
      <c r="J178" s="1">
        <v>0</v>
      </c>
      <c r="K178" s="1">
        <v>0</v>
      </c>
      <c r="L178" s="1" t="s">
        <v>190</v>
      </c>
      <c r="M178" s="1" t="s">
        <v>203</v>
      </c>
      <c r="N178" s="1">
        <v>1000</v>
      </c>
      <c r="O178" s="1">
        <v>0</v>
      </c>
      <c r="P178" s="26">
        <v>1000</v>
      </c>
      <c r="Q178" s="1">
        <v>0</v>
      </c>
      <c r="R178" s="26">
        <v>0</v>
      </c>
      <c r="S178" s="29">
        <v>0</v>
      </c>
      <c r="T178" s="26">
        <v>0</v>
      </c>
      <c r="U178" s="1">
        <v>0</v>
      </c>
      <c r="V178" s="1">
        <v>0</v>
      </c>
      <c r="W178" s="1">
        <v>0</v>
      </c>
      <c r="X178" s="1">
        <v>0</v>
      </c>
      <c r="Y178" s="1" t="s">
        <v>102</v>
      </c>
      <c r="Z178" s="1" t="s">
        <v>108</v>
      </c>
      <c r="AA178" s="1" t="s">
        <v>190</v>
      </c>
      <c r="AB178" s="1" t="s">
        <v>190</v>
      </c>
    </row>
    <row r="179" spans="1:35" hidden="1" x14ac:dyDescent="0.4">
      <c r="A179" s="1" t="s">
        <v>202</v>
      </c>
      <c r="B179" s="1" t="s">
        <v>128</v>
      </c>
      <c r="C179" s="1" t="s">
        <v>69</v>
      </c>
      <c r="D179" s="1">
        <v>362000</v>
      </c>
      <c r="E179" s="1" t="s">
        <v>118</v>
      </c>
      <c r="F179" s="1">
        <v>10</v>
      </c>
      <c r="G179" s="1">
        <v>3</v>
      </c>
      <c r="H179" s="1">
        <v>4</v>
      </c>
      <c r="I179" s="1">
        <v>1</v>
      </c>
      <c r="J179" s="1">
        <v>1</v>
      </c>
      <c r="K179" s="1">
        <v>0</v>
      </c>
      <c r="L179" s="1" t="s">
        <v>191</v>
      </c>
      <c r="M179" s="1" t="s">
        <v>203</v>
      </c>
      <c r="N179" s="1">
        <v>1000</v>
      </c>
      <c r="O179" s="1">
        <v>0</v>
      </c>
      <c r="P179" s="26">
        <v>1000</v>
      </c>
      <c r="Q179" s="1">
        <v>0</v>
      </c>
      <c r="R179" s="26">
        <v>0</v>
      </c>
      <c r="S179" s="29">
        <v>0</v>
      </c>
      <c r="T179" s="26">
        <v>0</v>
      </c>
      <c r="U179" s="1">
        <v>0</v>
      </c>
      <c r="V179" s="1">
        <v>0</v>
      </c>
      <c r="W179" s="1">
        <v>0</v>
      </c>
      <c r="X179" s="1">
        <v>0</v>
      </c>
      <c r="Y179" s="1" t="s">
        <v>102</v>
      </c>
      <c r="Z179" s="1" t="s">
        <v>108</v>
      </c>
      <c r="AA179" s="1" t="s">
        <v>190</v>
      </c>
      <c r="AB179" s="1" t="s">
        <v>190</v>
      </c>
      <c r="AC179" s="1" t="s">
        <v>191</v>
      </c>
    </row>
    <row r="180" spans="1:35" hidden="1" x14ac:dyDescent="0.4">
      <c r="A180" s="1" t="s">
        <v>202</v>
      </c>
      <c r="B180" s="1" t="s">
        <v>128</v>
      </c>
      <c r="C180" s="1" t="s">
        <v>69</v>
      </c>
      <c r="D180" s="1">
        <v>362000</v>
      </c>
      <c r="E180" s="1" t="s">
        <v>118</v>
      </c>
      <c r="F180" s="1">
        <v>10</v>
      </c>
      <c r="G180" s="1">
        <v>3</v>
      </c>
      <c r="H180" s="1">
        <v>4</v>
      </c>
      <c r="I180" s="1">
        <v>1</v>
      </c>
      <c r="J180" s="1">
        <v>1</v>
      </c>
      <c r="K180" s="1">
        <v>1</v>
      </c>
      <c r="L180" s="1" t="s">
        <v>192</v>
      </c>
      <c r="M180" s="1" t="s">
        <v>203</v>
      </c>
      <c r="N180" s="1">
        <v>1000</v>
      </c>
      <c r="O180" s="1">
        <v>0</v>
      </c>
      <c r="P180" s="26">
        <v>1000</v>
      </c>
      <c r="Q180" s="1">
        <v>0</v>
      </c>
      <c r="R180" s="26">
        <v>0</v>
      </c>
      <c r="S180" s="29">
        <v>0</v>
      </c>
      <c r="T180" s="26">
        <v>0</v>
      </c>
      <c r="U180" s="1">
        <v>0</v>
      </c>
      <c r="V180" s="1">
        <v>0</v>
      </c>
      <c r="W180" s="1">
        <v>0</v>
      </c>
      <c r="X180" s="1">
        <v>0</v>
      </c>
      <c r="Y180" s="1" t="s">
        <v>102</v>
      </c>
      <c r="Z180" s="1" t="s">
        <v>108</v>
      </c>
      <c r="AA180" s="1" t="s">
        <v>190</v>
      </c>
      <c r="AB180" s="1" t="s">
        <v>190</v>
      </c>
      <c r="AC180" s="1" t="s">
        <v>191</v>
      </c>
      <c r="AD180" s="1">
        <v>0</v>
      </c>
      <c r="AE180" s="1" t="s">
        <v>162</v>
      </c>
      <c r="AF180" s="1">
        <v>1</v>
      </c>
      <c r="AG180" s="1" t="s">
        <v>77</v>
      </c>
      <c r="AH180" s="1">
        <v>0</v>
      </c>
      <c r="AI180" s="1" t="s">
        <v>78</v>
      </c>
    </row>
    <row r="181" spans="1:35" hidden="1" x14ac:dyDescent="0.4">
      <c r="A181" s="1" t="s">
        <v>202</v>
      </c>
      <c r="B181" s="1" t="s">
        <v>128</v>
      </c>
      <c r="C181" s="1" t="s">
        <v>69</v>
      </c>
      <c r="D181" s="1">
        <v>362000</v>
      </c>
      <c r="E181" s="1" t="s">
        <v>118</v>
      </c>
      <c r="F181" s="1">
        <v>10</v>
      </c>
      <c r="G181" s="1">
        <v>3</v>
      </c>
      <c r="H181" s="1">
        <v>5</v>
      </c>
      <c r="I181" s="1">
        <v>0</v>
      </c>
      <c r="J181" s="1">
        <v>0</v>
      </c>
      <c r="K181" s="1">
        <v>0</v>
      </c>
      <c r="L181" s="1" t="s">
        <v>108</v>
      </c>
      <c r="M181" s="1" t="s">
        <v>203</v>
      </c>
      <c r="N181" s="1">
        <v>5040000</v>
      </c>
      <c r="O181" s="1">
        <v>5714000</v>
      </c>
      <c r="P181" s="26">
        <v>10754000</v>
      </c>
      <c r="Q181" s="1">
        <v>0</v>
      </c>
      <c r="R181" s="26">
        <v>20870493</v>
      </c>
      <c r="S181" s="29">
        <v>0</v>
      </c>
      <c r="T181" s="26">
        <v>20870493</v>
      </c>
      <c r="U181" s="1">
        <v>0</v>
      </c>
      <c r="V181" s="1">
        <v>0</v>
      </c>
      <c r="W181" s="1">
        <v>194.1</v>
      </c>
      <c r="X181" s="1">
        <v>100</v>
      </c>
      <c r="Y181" s="1" t="s">
        <v>102</v>
      </c>
      <c r="Z181" s="1" t="s">
        <v>108</v>
      </c>
      <c r="AA181" s="1" t="s">
        <v>108</v>
      </c>
    </row>
    <row r="182" spans="1:35" hidden="1" x14ac:dyDescent="0.4">
      <c r="A182" s="1" t="s">
        <v>202</v>
      </c>
      <c r="B182" s="1" t="s">
        <v>128</v>
      </c>
      <c r="C182" s="1" t="s">
        <v>69</v>
      </c>
      <c r="D182" s="1">
        <v>362000</v>
      </c>
      <c r="E182" s="1" t="s">
        <v>118</v>
      </c>
      <c r="F182" s="1">
        <v>10</v>
      </c>
      <c r="G182" s="1">
        <v>3</v>
      </c>
      <c r="H182" s="1">
        <v>5</v>
      </c>
      <c r="I182" s="1">
        <v>1</v>
      </c>
      <c r="J182" s="1">
        <v>0</v>
      </c>
      <c r="K182" s="1">
        <v>0</v>
      </c>
      <c r="L182" s="1" t="s">
        <v>108</v>
      </c>
      <c r="M182" s="1" t="s">
        <v>203</v>
      </c>
      <c r="N182" s="1">
        <v>5040000</v>
      </c>
      <c r="O182" s="1">
        <v>5714000</v>
      </c>
      <c r="P182" s="26">
        <v>10754000</v>
      </c>
      <c r="Q182" s="1">
        <v>0</v>
      </c>
      <c r="R182" s="26">
        <v>20870493</v>
      </c>
      <c r="S182" s="29">
        <v>0</v>
      </c>
      <c r="T182" s="26">
        <v>20870493</v>
      </c>
      <c r="U182" s="1">
        <v>0</v>
      </c>
      <c r="V182" s="1">
        <v>0</v>
      </c>
      <c r="W182" s="1">
        <v>194.1</v>
      </c>
      <c r="X182" s="1">
        <v>100</v>
      </c>
      <c r="Y182" s="1" t="s">
        <v>102</v>
      </c>
      <c r="Z182" s="1" t="s">
        <v>108</v>
      </c>
      <c r="AA182" s="1" t="s">
        <v>108</v>
      </c>
      <c r="AB182" s="1" t="s">
        <v>108</v>
      </c>
    </row>
    <row r="183" spans="1:35" hidden="1" x14ac:dyDescent="0.4">
      <c r="A183" s="1" t="s">
        <v>202</v>
      </c>
      <c r="B183" s="1" t="s">
        <v>128</v>
      </c>
      <c r="C183" s="1" t="s">
        <v>69</v>
      </c>
      <c r="D183" s="1">
        <v>362000</v>
      </c>
      <c r="E183" s="1" t="s">
        <v>118</v>
      </c>
      <c r="F183" s="1">
        <v>10</v>
      </c>
      <c r="G183" s="1">
        <v>3</v>
      </c>
      <c r="H183" s="1">
        <v>5</v>
      </c>
      <c r="I183" s="1">
        <v>1</v>
      </c>
      <c r="J183" s="1">
        <v>1</v>
      </c>
      <c r="K183" s="1">
        <v>0</v>
      </c>
      <c r="L183" s="1" t="s">
        <v>193</v>
      </c>
      <c r="M183" s="1" t="s">
        <v>203</v>
      </c>
      <c r="N183" s="1">
        <v>37000</v>
      </c>
      <c r="O183" s="1">
        <v>0</v>
      </c>
      <c r="P183" s="26">
        <v>37000</v>
      </c>
      <c r="Q183" s="1">
        <v>0</v>
      </c>
      <c r="R183" s="26">
        <v>36428</v>
      </c>
      <c r="S183" s="29">
        <v>0</v>
      </c>
      <c r="T183" s="26">
        <v>36428</v>
      </c>
      <c r="U183" s="1">
        <v>0</v>
      </c>
      <c r="V183" s="1">
        <v>0</v>
      </c>
      <c r="W183" s="1">
        <v>98.5</v>
      </c>
      <c r="X183" s="1">
        <v>100</v>
      </c>
      <c r="Y183" s="1" t="s">
        <v>102</v>
      </c>
      <c r="Z183" s="1" t="s">
        <v>108</v>
      </c>
      <c r="AA183" s="1" t="s">
        <v>108</v>
      </c>
      <c r="AB183" s="1" t="s">
        <v>108</v>
      </c>
      <c r="AC183" s="1" t="s">
        <v>193</v>
      </c>
    </row>
    <row r="184" spans="1:35" hidden="1" x14ac:dyDescent="0.4">
      <c r="A184" s="1" t="s">
        <v>202</v>
      </c>
      <c r="B184" s="1" t="s">
        <v>128</v>
      </c>
      <c r="C184" s="1" t="s">
        <v>69</v>
      </c>
      <c r="D184" s="1">
        <v>362000</v>
      </c>
      <c r="E184" s="1" t="s">
        <v>118</v>
      </c>
      <c r="F184" s="1">
        <v>10</v>
      </c>
      <c r="G184" s="1">
        <v>3</v>
      </c>
      <c r="H184" s="1">
        <v>5</v>
      </c>
      <c r="I184" s="1">
        <v>1</v>
      </c>
      <c r="J184" s="1">
        <v>1</v>
      </c>
      <c r="K184" s="1">
        <v>1</v>
      </c>
      <c r="L184" s="1" t="s">
        <v>193</v>
      </c>
      <c r="M184" s="1" t="s">
        <v>203</v>
      </c>
      <c r="N184" s="1">
        <v>37000</v>
      </c>
      <c r="O184" s="1">
        <v>0</v>
      </c>
      <c r="P184" s="26">
        <v>37000</v>
      </c>
      <c r="Q184" s="1">
        <v>0</v>
      </c>
      <c r="R184" s="26">
        <v>36428</v>
      </c>
      <c r="S184" s="29">
        <v>0</v>
      </c>
      <c r="T184" s="26">
        <v>36428</v>
      </c>
      <c r="U184" s="1">
        <v>0</v>
      </c>
      <c r="V184" s="1">
        <v>0</v>
      </c>
      <c r="W184" s="1">
        <v>98.5</v>
      </c>
      <c r="X184" s="1">
        <v>100</v>
      </c>
      <c r="Y184" s="1" t="s">
        <v>102</v>
      </c>
      <c r="Z184" s="1" t="s">
        <v>108</v>
      </c>
      <c r="AA184" s="1" t="s">
        <v>108</v>
      </c>
      <c r="AB184" s="1" t="s">
        <v>108</v>
      </c>
      <c r="AC184" s="1" t="s">
        <v>193</v>
      </c>
      <c r="AD184" s="1">
        <v>0</v>
      </c>
      <c r="AE184" s="1" t="s">
        <v>162</v>
      </c>
      <c r="AF184" s="1">
        <v>2</v>
      </c>
      <c r="AG184" s="1" t="s">
        <v>101</v>
      </c>
      <c r="AH184" s="1">
        <v>0</v>
      </c>
      <c r="AI184" s="1" t="s">
        <v>78</v>
      </c>
    </row>
    <row r="185" spans="1:35" hidden="1" x14ac:dyDescent="0.4">
      <c r="A185" s="1" t="s">
        <v>202</v>
      </c>
      <c r="B185" s="1" t="s">
        <v>128</v>
      </c>
      <c r="C185" s="1" t="s">
        <v>69</v>
      </c>
      <c r="D185" s="1">
        <v>362000</v>
      </c>
      <c r="E185" s="1" t="s">
        <v>118</v>
      </c>
      <c r="F185" s="1">
        <v>10</v>
      </c>
      <c r="G185" s="1">
        <v>3</v>
      </c>
      <c r="H185" s="1">
        <v>5</v>
      </c>
      <c r="I185" s="1">
        <v>1</v>
      </c>
      <c r="J185" s="1">
        <v>2</v>
      </c>
      <c r="K185" s="1">
        <v>0</v>
      </c>
      <c r="L185" s="1" t="s">
        <v>194</v>
      </c>
      <c r="M185" s="1" t="s">
        <v>203</v>
      </c>
      <c r="N185" s="1">
        <v>1000</v>
      </c>
      <c r="O185" s="1">
        <v>0</v>
      </c>
      <c r="P185" s="26">
        <v>1000</v>
      </c>
      <c r="Q185" s="1">
        <v>0</v>
      </c>
      <c r="R185" s="26">
        <v>0</v>
      </c>
      <c r="S185" s="29">
        <v>0</v>
      </c>
      <c r="T185" s="26">
        <v>0</v>
      </c>
      <c r="U185" s="1">
        <v>0</v>
      </c>
      <c r="V185" s="1">
        <v>0</v>
      </c>
      <c r="W185" s="1">
        <v>0</v>
      </c>
      <c r="X185" s="1">
        <v>0</v>
      </c>
      <c r="Y185" s="1" t="s">
        <v>102</v>
      </c>
      <c r="Z185" s="1" t="s">
        <v>108</v>
      </c>
      <c r="AA185" s="1" t="s">
        <v>108</v>
      </c>
      <c r="AB185" s="1" t="s">
        <v>108</v>
      </c>
      <c r="AC185" s="1" t="s">
        <v>194</v>
      </c>
    </row>
    <row r="186" spans="1:35" hidden="1" x14ac:dyDescent="0.4">
      <c r="A186" s="1" t="s">
        <v>202</v>
      </c>
      <c r="B186" s="1" t="s">
        <v>128</v>
      </c>
      <c r="C186" s="1" t="s">
        <v>69</v>
      </c>
      <c r="D186" s="1">
        <v>362000</v>
      </c>
      <c r="E186" s="1" t="s">
        <v>118</v>
      </c>
      <c r="F186" s="1">
        <v>10</v>
      </c>
      <c r="G186" s="1">
        <v>3</v>
      </c>
      <c r="H186" s="1">
        <v>5</v>
      </c>
      <c r="I186" s="1">
        <v>1</v>
      </c>
      <c r="J186" s="1">
        <v>2</v>
      </c>
      <c r="K186" s="1">
        <v>1</v>
      </c>
      <c r="L186" s="1" t="s">
        <v>194</v>
      </c>
      <c r="M186" s="1" t="s">
        <v>203</v>
      </c>
      <c r="N186" s="1">
        <v>1000</v>
      </c>
      <c r="O186" s="1">
        <v>0</v>
      </c>
      <c r="P186" s="26">
        <v>1000</v>
      </c>
      <c r="Q186" s="1">
        <v>0</v>
      </c>
      <c r="R186" s="26">
        <v>0</v>
      </c>
      <c r="S186" s="29">
        <v>0</v>
      </c>
      <c r="T186" s="26">
        <v>0</v>
      </c>
      <c r="U186" s="1">
        <v>0</v>
      </c>
      <c r="V186" s="1">
        <v>0</v>
      </c>
      <c r="W186" s="1">
        <v>0</v>
      </c>
      <c r="X186" s="1">
        <v>0</v>
      </c>
      <c r="Y186" s="1" t="s">
        <v>102</v>
      </c>
      <c r="Z186" s="1" t="s">
        <v>108</v>
      </c>
      <c r="AA186" s="1" t="s">
        <v>108</v>
      </c>
      <c r="AB186" s="1" t="s">
        <v>108</v>
      </c>
      <c r="AC186" s="1" t="s">
        <v>194</v>
      </c>
      <c r="AD186" s="1">
        <v>0</v>
      </c>
      <c r="AE186" s="1" t="s">
        <v>162</v>
      </c>
      <c r="AF186" s="1">
        <v>1</v>
      </c>
      <c r="AG186" s="1" t="s">
        <v>77</v>
      </c>
      <c r="AH186" s="1">
        <v>0</v>
      </c>
      <c r="AI186" s="1" t="s">
        <v>78</v>
      </c>
    </row>
    <row r="187" spans="1:35" hidden="1" x14ac:dyDescent="0.4">
      <c r="A187" s="1" t="s">
        <v>202</v>
      </c>
      <c r="B187" s="1" t="s">
        <v>128</v>
      </c>
      <c r="C187" s="1" t="s">
        <v>69</v>
      </c>
      <c r="D187" s="1">
        <v>362000</v>
      </c>
      <c r="E187" s="1" t="s">
        <v>118</v>
      </c>
      <c r="F187" s="1">
        <v>10</v>
      </c>
      <c r="G187" s="1">
        <v>3</v>
      </c>
      <c r="H187" s="1">
        <v>5</v>
      </c>
      <c r="I187" s="1">
        <v>1</v>
      </c>
      <c r="J187" s="1">
        <v>3</v>
      </c>
      <c r="K187" s="1">
        <v>0</v>
      </c>
      <c r="L187" s="1" t="s">
        <v>108</v>
      </c>
      <c r="M187" s="1" t="s">
        <v>203</v>
      </c>
      <c r="N187" s="1">
        <v>1000</v>
      </c>
      <c r="O187" s="1">
        <v>0</v>
      </c>
      <c r="P187" s="26">
        <v>1000</v>
      </c>
      <c r="Q187" s="1">
        <v>0</v>
      </c>
      <c r="R187" s="26">
        <v>3920</v>
      </c>
      <c r="S187" s="29">
        <v>0</v>
      </c>
      <c r="T187" s="26">
        <v>3920</v>
      </c>
      <c r="U187" s="1">
        <v>0</v>
      </c>
      <c r="V187" s="1">
        <v>0</v>
      </c>
      <c r="W187" s="1">
        <v>392</v>
      </c>
      <c r="X187" s="1">
        <v>100</v>
      </c>
      <c r="Y187" s="1" t="s">
        <v>102</v>
      </c>
      <c r="Z187" s="1" t="s">
        <v>108</v>
      </c>
      <c r="AA187" s="1" t="s">
        <v>108</v>
      </c>
      <c r="AB187" s="1" t="s">
        <v>108</v>
      </c>
      <c r="AC187" s="1" t="s">
        <v>108</v>
      </c>
    </row>
    <row r="188" spans="1:35" hidden="1" x14ac:dyDescent="0.4">
      <c r="A188" s="1" t="s">
        <v>202</v>
      </c>
      <c r="B188" s="1" t="s">
        <v>128</v>
      </c>
      <c r="C188" s="1" t="s">
        <v>69</v>
      </c>
      <c r="D188" s="1">
        <v>362000</v>
      </c>
      <c r="E188" s="1" t="s">
        <v>118</v>
      </c>
      <c r="F188" s="1">
        <v>10</v>
      </c>
      <c r="G188" s="1">
        <v>3</v>
      </c>
      <c r="H188" s="1">
        <v>5</v>
      </c>
      <c r="I188" s="1">
        <v>1</v>
      </c>
      <c r="J188" s="1">
        <v>3</v>
      </c>
      <c r="K188" s="1">
        <v>1</v>
      </c>
      <c r="L188" s="1" t="s">
        <v>108</v>
      </c>
      <c r="M188" s="1" t="s">
        <v>203</v>
      </c>
      <c r="N188" s="1">
        <v>1000</v>
      </c>
      <c r="O188" s="1">
        <v>0</v>
      </c>
      <c r="P188" s="26">
        <v>1000</v>
      </c>
      <c r="Q188" s="1">
        <v>0</v>
      </c>
      <c r="R188" s="26">
        <v>3920</v>
      </c>
      <c r="S188" s="29">
        <v>0</v>
      </c>
      <c r="T188" s="26">
        <v>3920</v>
      </c>
      <c r="U188" s="1">
        <v>0</v>
      </c>
      <c r="V188" s="1">
        <v>0</v>
      </c>
      <c r="W188" s="1">
        <v>392</v>
      </c>
      <c r="X188" s="1">
        <v>100</v>
      </c>
      <c r="Y188" s="1" t="s">
        <v>102</v>
      </c>
      <c r="Z188" s="1" t="s">
        <v>108</v>
      </c>
      <c r="AA188" s="1" t="s">
        <v>108</v>
      </c>
      <c r="AB188" s="1" t="s">
        <v>108</v>
      </c>
      <c r="AC188" s="1" t="s">
        <v>108</v>
      </c>
      <c r="AD188" s="1">
        <v>0</v>
      </c>
      <c r="AE188" s="1" t="s">
        <v>162</v>
      </c>
      <c r="AF188" s="1">
        <v>2</v>
      </c>
      <c r="AG188" s="1" t="s">
        <v>101</v>
      </c>
      <c r="AH188" s="1">
        <v>0</v>
      </c>
      <c r="AI188" s="1" t="s">
        <v>78</v>
      </c>
    </row>
    <row r="189" spans="1:35" hidden="1" x14ac:dyDescent="0.4">
      <c r="A189" s="1" t="s">
        <v>202</v>
      </c>
      <c r="B189" s="1" t="s">
        <v>128</v>
      </c>
      <c r="C189" s="1" t="s">
        <v>69</v>
      </c>
      <c r="D189" s="1">
        <v>362000</v>
      </c>
      <c r="E189" s="1" t="s">
        <v>118</v>
      </c>
      <c r="F189" s="1">
        <v>10</v>
      </c>
      <c r="G189" s="1">
        <v>3</v>
      </c>
      <c r="H189" s="1">
        <v>5</v>
      </c>
      <c r="I189" s="1">
        <v>1</v>
      </c>
      <c r="J189" s="1">
        <v>4</v>
      </c>
      <c r="K189" s="1">
        <v>0</v>
      </c>
      <c r="L189" s="1" t="s">
        <v>195</v>
      </c>
      <c r="M189" s="1" t="s">
        <v>203</v>
      </c>
      <c r="N189" s="1">
        <v>5000000</v>
      </c>
      <c r="O189" s="1">
        <v>5714000</v>
      </c>
      <c r="P189" s="26">
        <v>10714000</v>
      </c>
      <c r="Q189" s="1">
        <v>0</v>
      </c>
      <c r="R189" s="26">
        <v>20830145</v>
      </c>
      <c r="S189" s="29">
        <v>0</v>
      </c>
      <c r="T189" s="26">
        <v>20830145</v>
      </c>
      <c r="U189" s="1">
        <v>0</v>
      </c>
      <c r="V189" s="1">
        <v>0</v>
      </c>
      <c r="W189" s="1">
        <v>194.4</v>
      </c>
      <c r="X189" s="1">
        <v>100</v>
      </c>
      <c r="Y189" s="1" t="s">
        <v>102</v>
      </c>
      <c r="Z189" s="1" t="s">
        <v>108</v>
      </c>
      <c r="AA189" s="1" t="s">
        <v>108</v>
      </c>
      <c r="AB189" s="1" t="s">
        <v>108</v>
      </c>
      <c r="AC189" s="1" t="s">
        <v>195</v>
      </c>
    </row>
    <row r="190" spans="1:35" hidden="1" x14ac:dyDescent="0.4">
      <c r="A190" s="1" t="s">
        <v>202</v>
      </c>
      <c r="B190" s="1" t="s">
        <v>128</v>
      </c>
      <c r="C190" s="1" t="s">
        <v>69</v>
      </c>
      <c r="D190" s="1">
        <v>362000</v>
      </c>
      <c r="E190" s="1" t="s">
        <v>118</v>
      </c>
      <c r="F190" s="1">
        <v>10</v>
      </c>
      <c r="G190" s="1">
        <v>3</v>
      </c>
      <c r="H190" s="1">
        <v>5</v>
      </c>
      <c r="I190" s="1">
        <v>1</v>
      </c>
      <c r="J190" s="1">
        <v>4</v>
      </c>
      <c r="K190" s="1">
        <v>1</v>
      </c>
      <c r="L190" s="1" t="s">
        <v>195</v>
      </c>
      <c r="M190" s="1" t="s">
        <v>203</v>
      </c>
      <c r="N190" s="1">
        <v>5000000</v>
      </c>
      <c r="O190" s="1">
        <v>5714000</v>
      </c>
      <c r="P190" s="26">
        <v>10714000</v>
      </c>
      <c r="Q190" s="1">
        <v>0</v>
      </c>
      <c r="R190" s="26">
        <v>20830145</v>
      </c>
      <c r="S190" s="29">
        <v>0</v>
      </c>
      <c r="T190" s="26">
        <v>20830145</v>
      </c>
      <c r="U190" s="1">
        <v>0</v>
      </c>
      <c r="V190" s="1">
        <v>0</v>
      </c>
      <c r="W190" s="1">
        <v>194.4</v>
      </c>
      <c r="X190" s="1">
        <v>100</v>
      </c>
      <c r="Y190" s="1" t="s">
        <v>102</v>
      </c>
      <c r="Z190" s="1" t="s">
        <v>108</v>
      </c>
      <c r="AA190" s="1" t="s">
        <v>108</v>
      </c>
      <c r="AB190" s="1" t="s">
        <v>108</v>
      </c>
      <c r="AC190" s="1" t="s">
        <v>195</v>
      </c>
      <c r="AD190" s="1">
        <v>0</v>
      </c>
      <c r="AE190" s="1" t="s">
        <v>162</v>
      </c>
      <c r="AF190" s="1">
        <v>2</v>
      </c>
      <c r="AG190" s="1" t="s">
        <v>101</v>
      </c>
      <c r="AH190" s="1">
        <v>0</v>
      </c>
      <c r="AI190" s="1" t="s">
        <v>78</v>
      </c>
    </row>
    <row r="191" spans="1:35" hidden="1" x14ac:dyDescent="0.4">
      <c r="A191" s="1" t="s">
        <v>202</v>
      </c>
      <c r="B191" s="1" t="s">
        <v>128</v>
      </c>
      <c r="C191" s="1" t="s">
        <v>69</v>
      </c>
      <c r="D191" s="1">
        <v>362000</v>
      </c>
      <c r="E191" s="1" t="s">
        <v>118</v>
      </c>
      <c r="F191" s="1">
        <v>10</v>
      </c>
      <c r="G191" s="1">
        <v>3</v>
      </c>
      <c r="H191" s="1">
        <v>5</v>
      </c>
      <c r="I191" s="1">
        <v>1</v>
      </c>
      <c r="J191" s="1">
        <v>6</v>
      </c>
      <c r="K191" s="1">
        <v>0</v>
      </c>
      <c r="L191" s="1" t="s">
        <v>196</v>
      </c>
      <c r="M191" s="1" t="s">
        <v>203</v>
      </c>
      <c r="N191" s="1">
        <v>1000</v>
      </c>
      <c r="O191" s="1">
        <v>0</v>
      </c>
      <c r="P191" s="26">
        <v>1000</v>
      </c>
      <c r="Q191" s="1">
        <v>0</v>
      </c>
      <c r="R191" s="26">
        <v>0</v>
      </c>
      <c r="S191" s="29">
        <v>0</v>
      </c>
      <c r="T191" s="26">
        <v>0</v>
      </c>
      <c r="U191" s="1">
        <v>0</v>
      </c>
      <c r="V191" s="1">
        <v>0</v>
      </c>
      <c r="W191" s="1">
        <v>0</v>
      </c>
      <c r="X191" s="1">
        <v>0</v>
      </c>
      <c r="Y191" s="1" t="s">
        <v>102</v>
      </c>
      <c r="Z191" s="1" t="s">
        <v>108</v>
      </c>
      <c r="AA191" s="1" t="s">
        <v>108</v>
      </c>
      <c r="AB191" s="1" t="s">
        <v>108</v>
      </c>
      <c r="AC191" s="1" t="s">
        <v>196</v>
      </c>
    </row>
    <row r="192" spans="1:35" hidden="1" x14ac:dyDescent="0.4">
      <c r="A192" s="1" t="s">
        <v>202</v>
      </c>
      <c r="B192" s="1" t="s">
        <v>128</v>
      </c>
      <c r="C192" s="1" t="s">
        <v>69</v>
      </c>
      <c r="D192" s="1">
        <v>362000</v>
      </c>
      <c r="E192" s="1" t="s">
        <v>118</v>
      </c>
      <c r="F192" s="1">
        <v>10</v>
      </c>
      <c r="G192" s="1">
        <v>3</v>
      </c>
      <c r="H192" s="1">
        <v>5</v>
      </c>
      <c r="I192" s="1">
        <v>1</v>
      </c>
      <c r="J192" s="1">
        <v>6</v>
      </c>
      <c r="K192" s="1">
        <v>1</v>
      </c>
      <c r="L192" s="1" t="s">
        <v>197</v>
      </c>
      <c r="M192" s="1" t="s">
        <v>203</v>
      </c>
      <c r="N192" s="1">
        <v>1000</v>
      </c>
      <c r="O192" s="1">
        <v>0</v>
      </c>
      <c r="P192" s="26">
        <v>1000</v>
      </c>
      <c r="Q192" s="1">
        <v>0</v>
      </c>
      <c r="R192" s="26">
        <v>0</v>
      </c>
      <c r="S192" s="29">
        <v>0</v>
      </c>
      <c r="T192" s="26">
        <v>0</v>
      </c>
      <c r="U192" s="1">
        <v>0</v>
      </c>
      <c r="V192" s="1">
        <v>0</v>
      </c>
      <c r="W192" s="1">
        <v>0</v>
      </c>
      <c r="X192" s="1">
        <v>0</v>
      </c>
      <c r="Y192" s="1" t="s">
        <v>102</v>
      </c>
      <c r="Z192" s="1" t="s">
        <v>108</v>
      </c>
      <c r="AA192" s="1" t="s">
        <v>108</v>
      </c>
      <c r="AB192" s="1" t="s">
        <v>108</v>
      </c>
      <c r="AC192" s="1" t="s">
        <v>196</v>
      </c>
      <c r="AD192" s="1">
        <v>200730</v>
      </c>
      <c r="AE192" s="1" t="s">
        <v>110</v>
      </c>
      <c r="AF192" s="1">
        <v>2</v>
      </c>
      <c r="AG192" s="1" t="s">
        <v>101</v>
      </c>
      <c r="AH192" s="1">
        <v>0</v>
      </c>
      <c r="AI192" s="1" t="s">
        <v>78</v>
      </c>
    </row>
    <row r="193" spans="1:35" x14ac:dyDescent="0.4">
      <c r="A193" s="1" t="s">
        <v>202</v>
      </c>
      <c r="B193" s="1" t="s">
        <v>128</v>
      </c>
      <c r="C193" s="1" t="s">
        <v>69</v>
      </c>
      <c r="D193" s="1">
        <v>362000</v>
      </c>
      <c r="E193" s="1" t="s">
        <v>118</v>
      </c>
      <c r="F193" s="1">
        <v>11</v>
      </c>
      <c r="G193" s="1">
        <v>0</v>
      </c>
      <c r="H193" s="1">
        <v>0</v>
      </c>
      <c r="I193" s="1">
        <v>0</v>
      </c>
      <c r="J193" s="1">
        <v>0</v>
      </c>
      <c r="K193" s="1">
        <v>0</v>
      </c>
      <c r="L193" s="1" t="s">
        <v>198</v>
      </c>
      <c r="M193" s="1" t="s">
        <v>203</v>
      </c>
      <c r="N193" s="1">
        <v>1000</v>
      </c>
      <c r="O193" s="1">
        <v>0</v>
      </c>
      <c r="P193" s="26">
        <v>1000</v>
      </c>
      <c r="Q193" s="1">
        <v>0</v>
      </c>
      <c r="R193" s="26">
        <v>0</v>
      </c>
      <c r="S193" s="29">
        <v>0</v>
      </c>
      <c r="T193" s="26">
        <v>0</v>
      </c>
      <c r="U193" s="1">
        <v>0</v>
      </c>
      <c r="V193" s="1">
        <v>0</v>
      </c>
      <c r="W193" s="1">
        <v>0</v>
      </c>
      <c r="X193" s="1">
        <v>0</v>
      </c>
      <c r="Y193" s="1" t="s">
        <v>198</v>
      </c>
    </row>
    <row r="194" spans="1:35" x14ac:dyDescent="0.4">
      <c r="A194" s="1" t="s">
        <v>202</v>
      </c>
      <c r="B194" s="1" t="s">
        <v>128</v>
      </c>
      <c r="C194" s="1" t="s">
        <v>69</v>
      </c>
      <c r="D194" s="1">
        <v>362000</v>
      </c>
      <c r="E194" s="1" t="s">
        <v>118</v>
      </c>
      <c r="F194" s="1">
        <v>11</v>
      </c>
      <c r="G194" s="1">
        <v>1</v>
      </c>
      <c r="H194" s="1">
        <v>0</v>
      </c>
      <c r="I194" s="1">
        <v>0</v>
      </c>
      <c r="J194" s="1">
        <v>0</v>
      </c>
      <c r="K194" s="1">
        <v>0</v>
      </c>
      <c r="L194" s="1" t="s">
        <v>199</v>
      </c>
      <c r="M194" s="1" t="s">
        <v>203</v>
      </c>
      <c r="N194" s="1">
        <v>1000</v>
      </c>
      <c r="O194" s="1">
        <v>0</v>
      </c>
      <c r="P194" s="26">
        <v>1000</v>
      </c>
      <c r="Q194" s="1">
        <v>0</v>
      </c>
      <c r="R194" s="26">
        <v>0</v>
      </c>
      <c r="S194" s="29">
        <v>0</v>
      </c>
      <c r="T194" s="26">
        <v>0</v>
      </c>
      <c r="U194" s="1">
        <v>0</v>
      </c>
      <c r="V194" s="1">
        <v>0</v>
      </c>
      <c r="W194" s="1">
        <v>0</v>
      </c>
      <c r="X194" s="1">
        <v>0</v>
      </c>
      <c r="Y194" s="1" t="s">
        <v>198</v>
      </c>
      <c r="Z194" s="1" t="s">
        <v>199</v>
      </c>
    </row>
    <row r="195" spans="1:35" x14ac:dyDescent="0.4">
      <c r="A195" s="1" t="s">
        <v>202</v>
      </c>
      <c r="B195" s="1" t="s">
        <v>128</v>
      </c>
      <c r="C195" s="1" t="s">
        <v>69</v>
      </c>
      <c r="D195" s="1">
        <v>362000</v>
      </c>
      <c r="E195" s="1" t="s">
        <v>118</v>
      </c>
      <c r="F195" s="1">
        <v>11</v>
      </c>
      <c r="G195" s="1">
        <v>1</v>
      </c>
      <c r="H195" s="1">
        <v>1</v>
      </c>
      <c r="I195" s="1">
        <v>0</v>
      </c>
      <c r="J195" s="1">
        <v>0</v>
      </c>
      <c r="K195" s="1">
        <v>0</v>
      </c>
      <c r="L195" s="1" t="s">
        <v>199</v>
      </c>
      <c r="M195" s="1" t="s">
        <v>203</v>
      </c>
      <c r="N195" s="1">
        <v>1000</v>
      </c>
      <c r="O195" s="1">
        <v>0</v>
      </c>
      <c r="P195" s="26">
        <v>1000</v>
      </c>
      <c r="Q195" s="1">
        <v>0</v>
      </c>
      <c r="R195" s="26">
        <v>0</v>
      </c>
      <c r="S195" s="29">
        <v>0</v>
      </c>
      <c r="T195" s="26">
        <v>0</v>
      </c>
      <c r="U195" s="1">
        <v>0</v>
      </c>
      <c r="V195" s="1">
        <v>0</v>
      </c>
      <c r="W195" s="1">
        <v>0</v>
      </c>
      <c r="X195" s="1">
        <v>0</v>
      </c>
      <c r="Y195" s="1" t="s">
        <v>198</v>
      </c>
      <c r="Z195" s="1" t="s">
        <v>199</v>
      </c>
      <c r="AA195" s="1" t="s">
        <v>199</v>
      </c>
    </row>
    <row r="196" spans="1:35" x14ac:dyDescent="0.4">
      <c r="A196" s="1" t="s">
        <v>202</v>
      </c>
      <c r="B196" s="1" t="s">
        <v>128</v>
      </c>
      <c r="C196" s="1" t="s">
        <v>69</v>
      </c>
      <c r="D196" s="1">
        <v>362000</v>
      </c>
      <c r="E196" s="1" t="s">
        <v>118</v>
      </c>
      <c r="F196" s="1">
        <v>11</v>
      </c>
      <c r="G196" s="1">
        <v>1</v>
      </c>
      <c r="H196" s="1">
        <v>1</v>
      </c>
      <c r="I196" s="1">
        <v>1</v>
      </c>
      <c r="J196" s="1">
        <v>0</v>
      </c>
      <c r="K196" s="1">
        <v>0</v>
      </c>
      <c r="L196" s="1" t="s">
        <v>199</v>
      </c>
      <c r="M196" s="1" t="s">
        <v>203</v>
      </c>
      <c r="N196" s="1">
        <v>1000</v>
      </c>
      <c r="O196" s="1">
        <v>0</v>
      </c>
      <c r="P196" s="26">
        <v>1000</v>
      </c>
      <c r="Q196" s="1">
        <v>0</v>
      </c>
      <c r="R196" s="26">
        <v>0</v>
      </c>
      <c r="S196" s="29">
        <v>0</v>
      </c>
      <c r="T196" s="26">
        <v>0</v>
      </c>
      <c r="U196" s="1">
        <v>0</v>
      </c>
      <c r="V196" s="1">
        <v>0</v>
      </c>
      <c r="W196" s="1">
        <v>0</v>
      </c>
      <c r="X196" s="1">
        <v>0</v>
      </c>
      <c r="Y196" s="1" t="s">
        <v>198</v>
      </c>
      <c r="Z196" s="1" t="s">
        <v>199</v>
      </c>
      <c r="AA196" s="1" t="s">
        <v>199</v>
      </c>
      <c r="AB196" s="1" t="s">
        <v>199</v>
      </c>
    </row>
    <row r="197" spans="1:35" x14ac:dyDescent="0.4">
      <c r="A197" s="1" t="s">
        <v>202</v>
      </c>
      <c r="B197" s="1" t="s">
        <v>128</v>
      </c>
      <c r="C197" s="1" t="s">
        <v>69</v>
      </c>
      <c r="D197" s="1">
        <v>362000</v>
      </c>
      <c r="E197" s="1" t="s">
        <v>118</v>
      </c>
      <c r="F197" s="1">
        <v>11</v>
      </c>
      <c r="G197" s="1">
        <v>1</v>
      </c>
      <c r="H197" s="1">
        <v>1</v>
      </c>
      <c r="I197" s="1">
        <v>1</v>
      </c>
      <c r="J197" s="1">
        <v>1</v>
      </c>
      <c r="K197" s="1">
        <v>0</v>
      </c>
      <c r="L197" s="1" t="s">
        <v>199</v>
      </c>
      <c r="M197" s="1" t="s">
        <v>203</v>
      </c>
      <c r="N197" s="1">
        <v>1000</v>
      </c>
      <c r="O197" s="1">
        <v>0</v>
      </c>
      <c r="P197" s="26">
        <v>1000</v>
      </c>
      <c r="Q197" s="1">
        <v>0</v>
      </c>
      <c r="R197" s="26">
        <v>0</v>
      </c>
      <c r="S197" s="29">
        <v>0</v>
      </c>
      <c r="T197" s="26">
        <v>0</v>
      </c>
      <c r="U197" s="1">
        <v>0</v>
      </c>
      <c r="V197" s="1">
        <v>0</v>
      </c>
      <c r="W197" s="1">
        <v>0</v>
      </c>
      <c r="X197" s="1">
        <v>0</v>
      </c>
      <c r="Y197" s="1" t="s">
        <v>198</v>
      </c>
      <c r="Z197" s="1" t="s">
        <v>199</v>
      </c>
      <c r="AA197" s="1" t="s">
        <v>199</v>
      </c>
      <c r="AB197" s="1" t="s">
        <v>199</v>
      </c>
      <c r="AC197" s="1" t="s">
        <v>199</v>
      </c>
    </row>
    <row r="198" spans="1:35" x14ac:dyDescent="0.4">
      <c r="A198" s="1" t="s">
        <v>202</v>
      </c>
      <c r="B198" s="1" t="s">
        <v>128</v>
      </c>
      <c r="C198" s="1" t="s">
        <v>69</v>
      </c>
      <c r="D198" s="1">
        <v>362000</v>
      </c>
      <c r="E198" s="1" t="s">
        <v>118</v>
      </c>
      <c r="F198" s="1">
        <v>11</v>
      </c>
      <c r="G198" s="1">
        <v>1</v>
      </c>
      <c r="H198" s="1">
        <v>1</v>
      </c>
      <c r="I198" s="1">
        <v>1</v>
      </c>
      <c r="J198" s="1">
        <v>1</v>
      </c>
      <c r="K198" s="1">
        <v>1</v>
      </c>
      <c r="L198" s="1" t="s">
        <v>199</v>
      </c>
      <c r="M198" s="1" t="s">
        <v>203</v>
      </c>
      <c r="N198" s="1">
        <v>1000</v>
      </c>
      <c r="O198" s="1">
        <v>0</v>
      </c>
      <c r="P198" s="26">
        <v>1000</v>
      </c>
      <c r="Q198" s="1">
        <v>0</v>
      </c>
      <c r="R198" s="26">
        <v>0</v>
      </c>
      <c r="S198" s="29">
        <v>0</v>
      </c>
      <c r="T198" s="26">
        <v>0</v>
      </c>
      <c r="U198" s="1">
        <v>0</v>
      </c>
      <c r="V198" s="1">
        <v>0</v>
      </c>
      <c r="W198" s="1">
        <v>0</v>
      </c>
      <c r="X198" s="1">
        <v>0</v>
      </c>
      <c r="Y198" s="1" t="s">
        <v>198</v>
      </c>
      <c r="Z198" s="1" t="s">
        <v>199</v>
      </c>
      <c r="AA198" s="1" t="s">
        <v>199</v>
      </c>
      <c r="AB198" s="1" t="s">
        <v>199</v>
      </c>
      <c r="AC198" s="1" t="s">
        <v>199</v>
      </c>
      <c r="AD198" s="1">
        <v>210300</v>
      </c>
      <c r="AE198" s="1" t="s">
        <v>200</v>
      </c>
      <c r="AF198" s="1">
        <v>2</v>
      </c>
      <c r="AG198" s="1" t="s">
        <v>101</v>
      </c>
      <c r="AH198" s="1">
        <v>0</v>
      </c>
      <c r="AI198" s="1" t="s">
        <v>78</v>
      </c>
    </row>
  </sheetData>
  <phoneticPr fontId="2"/>
  <printOptions horizontalCentered="1"/>
  <pageMargins left="0" right="0" top="0.74803149606299213" bottom="0.74803149606299213" header="0.31496062992125984" footer="0.31496062992125984"/>
  <pageSetup paperSize="9" scale="80" orientation="landscape" r:id="rId1"/>
  <headerFooter>
    <oddFooter>&amp;L&amp;Z&amp;F/&amp;A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現況表</vt:lpstr>
      <vt:lpstr>市税</vt:lpstr>
      <vt:lpstr>国保</vt:lpstr>
      <vt:lpstr>現況表!Print_Area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2022-01-04T05:20:28Z</dcterms:modified>
</cp:coreProperties>
</file>